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0"/>
  </bookViews>
  <sheets>
    <sheet name="漢字既習チェック" sheetId="1" r:id="rId1"/>
    <sheet name="編集シート１" sheetId="2" r:id="rId2"/>
    <sheet name="作業シート１" sheetId="3" r:id="rId3"/>
  </sheets>
  <externalReferences>
    <externalReference r:id="rId6"/>
    <externalReference r:id="rId7"/>
    <externalReference r:id="rId8"/>
  </externalReferences>
  <definedNames>
    <definedName name="_xlfn.AGGREGATE" hidden="1">#NAME?</definedName>
    <definedName name="_xlfn.SINGLE" hidden="1">#NAME?</definedName>
    <definedName name="Exist">0</definedName>
    <definedName name="iv">'[1]試験問題（関数）'!#REF!</definedName>
    <definedName name="_xlnm.Print_Area" localSheetId="0">'漢字既習チェック'!$A$1:$M$8</definedName>
    <definedName name="横座標変換">#REF!</definedName>
    <definedName name="後で変更">'[3]試験問題（関数）'!#REF!</definedName>
    <definedName name="縦座標変換">#REF!</definedName>
  </definedNames>
  <calcPr fullCalcOnLoad="1"/>
</workbook>
</file>

<file path=xl/sharedStrings.xml><?xml version="1.0" encoding="utf-8"?>
<sst xmlns="http://schemas.openxmlformats.org/spreadsheetml/2006/main" count="1253" uniqueCount="1231">
  <si>
    <t>一</t>
  </si>
  <si>
    <t>右</t>
  </si>
  <si>
    <t>雨</t>
  </si>
  <si>
    <t>円</t>
  </si>
  <si>
    <t>王</t>
  </si>
  <si>
    <t>音</t>
  </si>
  <si>
    <t>下</t>
  </si>
  <si>
    <t>火</t>
  </si>
  <si>
    <t>花</t>
  </si>
  <si>
    <t>貝</t>
  </si>
  <si>
    <t>学</t>
  </si>
  <si>
    <t>気</t>
  </si>
  <si>
    <t>九</t>
  </si>
  <si>
    <t>休</t>
  </si>
  <si>
    <t>玉</t>
  </si>
  <si>
    <t>金</t>
  </si>
  <si>
    <t>空</t>
  </si>
  <si>
    <t>月</t>
  </si>
  <si>
    <t>犬</t>
  </si>
  <si>
    <t>見</t>
  </si>
  <si>
    <t>五</t>
  </si>
  <si>
    <t>口</t>
  </si>
  <si>
    <t>校</t>
  </si>
  <si>
    <t>左</t>
  </si>
  <si>
    <t>三</t>
  </si>
  <si>
    <t>山</t>
  </si>
  <si>
    <t>子</t>
  </si>
  <si>
    <t>四</t>
  </si>
  <si>
    <t>糸</t>
  </si>
  <si>
    <t>字</t>
  </si>
  <si>
    <t>耳</t>
  </si>
  <si>
    <t>七</t>
  </si>
  <si>
    <t>車</t>
  </si>
  <si>
    <t>手</t>
  </si>
  <si>
    <t>十</t>
  </si>
  <si>
    <t>出</t>
  </si>
  <si>
    <t>女</t>
  </si>
  <si>
    <t>小</t>
  </si>
  <si>
    <t>上</t>
  </si>
  <si>
    <t>森</t>
  </si>
  <si>
    <t>人</t>
  </si>
  <si>
    <t>水</t>
  </si>
  <si>
    <t>正</t>
  </si>
  <si>
    <t>生</t>
  </si>
  <si>
    <t>青</t>
  </si>
  <si>
    <t>夕</t>
  </si>
  <si>
    <t>石</t>
  </si>
  <si>
    <t>赤</t>
  </si>
  <si>
    <t>千</t>
  </si>
  <si>
    <t>川</t>
  </si>
  <si>
    <t>先</t>
  </si>
  <si>
    <t>早</t>
  </si>
  <si>
    <t>草</t>
  </si>
  <si>
    <t>足</t>
  </si>
  <si>
    <t>村</t>
  </si>
  <si>
    <t>大</t>
  </si>
  <si>
    <t>男</t>
  </si>
  <si>
    <t>竹</t>
  </si>
  <si>
    <t>中</t>
  </si>
  <si>
    <t>虫</t>
  </si>
  <si>
    <t>町</t>
  </si>
  <si>
    <t>天</t>
  </si>
  <si>
    <t>田</t>
  </si>
  <si>
    <t>土</t>
  </si>
  <si>
    <t>二</t>
  </si>
  <si>
    <t>日</t>
  </si>
  <si>
    <t>入</t>
  </si>
  <si>
    <t>年</t>
  </si>
  <si>
    <t>白</t>
  </si>
  <si>
    <t>八</t>
  </si>
  <si>
    <t>百</t>
  </si>
  <si>
    <t>文</t>
  </si>
  <si>
    <t>木</t>
  </si>
  <si>
    <t>本</t>
  </si>
  <si>
    <t>名</t>
  </si>
  <si>
    <t>目</t>
  </si>
  <si>
    <t>立</t>
  </si>
  <si>
    <t>力</t>
  </si>
  <si>
    <t>林</t>
  </si>
  <si>
    <t>六</t>
  </si>
  <si>
    <t>引</t>
  </si>
  <si>
    <t>絵</t>
  </si>
  <si>
    <t>間</t>
  </si>
  <si>
    <t>太</t>
  </si>
  <si>
    <t>悪</t>
  </si>
  <si>
    <t>横</t>
  </si>
  <si>
    <t>習</t>
  </si>
  <si>
    <t>住</t>
  </si>
  <si>
    <t>重</t>
  </si>
  <si>
    <t>乗</t>
  </si>
  <si>
    <t>申</t>
  </si>
  <si>
    <t>神</t>
  </si>
  <si>
    <t>農</t>
  </si>
  <si>
    <t>特</t>
  </si>
  <si>
    <t>働</t>
  </si>
  <si>
    <t>貨</t>
  </si>
  <si>
    <t>囲</t>
  </si>
  <si>
    <t>喜</t>
  </si>
  <si>
    <t>紀</t>
  </si>
  <si>
    <t>救</t>
  </si>
  <si>
    <t>型</t>
  </si>
  <si>
    <t>航</t>
  </si>
  <si>
    <t>告</t>
  </si>
  <si>
    <t>殺</t>
  </si>
  <si>
    <t>史</t>
  </si>
  <si>
    <t>士</t>
  </si>
  <si>
    <t>象</t>
  </si>
  <si>
    <t>賞</t>
  </si>
  <si>
    <t>貯</t>
  </si>
  <si>
    <t>停</t>
  </si>
  <si>
    <t>堂</t>
  </si>
  <si>
    <t>得</t>
  </si>
  <si>
    <t>毒</t>
  </si>
  <si>
    <t>費</t>
  </si>
  <si>
    <t>粉</t>
  </si>
  <si>
    <t>脈</t>
  </si>
  <si>
    <t>歴</t>
  </si>
  <si>
    <t>井</t>
  </si>
  <si>
    <t>岡</t>
  </si>
  <si>
    <t>沖</t>
  </si>
  <si>
    <t>賀</t>
  </si>
  <si>
    <t>香</t>
  </si>
  <si>
    <t>潟</t>
  </si>
  <si>
    <t>熊</t>
  </si>
  <si>
    <t>群</t>
  </si>
  <si>
    <t>阪</t>
  </si>
  <si>
    <t>埼</t>
  </si>
  <si>
    <t>鹿</t>
  </si>
  <si>
    <t>滋</t>
  </si>
  <si>
    <t>城</t>
  </si>
  <si>
    <t>佐</t>
  </si>
  <si>
    <t>岐</t>
  </si>
  <si>
    <t>徳</t>
  </si>
  <si>
    <t>栃</t>
  </si>
  <si>
    <t>富</t>
  </si>
  <si>
    <t>奈</t>
  </si>
  <si>
    <t>梨</t>
  </si>
  <si>
    <t>縄</t>
  </si>
  <si>
    <t>媛</t>
  </si>
  <si>
    <t>阜</t>
  </si>
  <si>
    <t>圧</t>
  </si>
  <si>
    <t>移</t>
  </si>
  <si>
    <t>因</t>
  </si>
  <si>
    <t>永</t>
  </si>
  <si>
    <t>営</t>
  </si>
  <si>
    <t>衛</t>
  </si>
  <si>
    <t>易</t>
  </si>
  <si>
    <t>益</t>
  </si>
  <si>
    <t>液</t>
  </si>
  <si>
    <t>応</t>
  </si>
  <si>
    <t>往</t>
  </si>
  <si>
    <t>桜</t>
  </si>
  <si>
    <t>恩</t>
  </si>
  <si>
    <t>可</t>
  </si>
  <si>
    <t>仮</t>
  </si>
  <si>
    <t>価</t>
  </si>
  <si>
    <t>河</t>
  </si>
  <si>
    <t>過</t>
  </si>
  <si>
    <t>快</t>
  </si>
  <si>
    <t>解</t>
  </si>
  <si>
    <t>格</t>
  </si>
  <si>
    <t>確</t>
  </si>
  <si>
    <t>額</t>
  </si>
  <si>
    <t>刊</t>
  </si>
  <si>
    <t>幹</t>
  </si>
  <si>
    <t>慣</t>
  </si>
  <si>
    <t>眼</t>
  </si>
  <si>
    <t>基</t>
  </si>
  <si>
    <t>寄</t>
  </si>
  <si>
    <t>規</t>
  </si>
  <si>
    <t>技</t>
  </si>
  <si>
    <t>義</t>
  </si>
  <si>
    <t>逆</t>
  </si>
  <si>
    <t>久</t>
  </si>
  <si>
    <t>旧</t>
  </si>
  <si>
    <t>居</t>
  </si>
  <si>
    <t>許</t>
  </si>
  <si>
    <t>境</t>
  </si>
  <si>
    <t>均</t>
  </si>
  <si>
    <t>禁</t>
  </si>
  <si>
    <t>句</t>
  </si>
  <si>
    <t>経</t>
  </si>
  <si>
    <t>潔</t>
  </si>
  <si>
    <t>件</t>
  </si>
  <si>
    <t>券</t>
  </si>
  <si>
    <t>険</t>
  </si>
  <si>
    <t>検</t>
  </si>
  <si>
    <t>限</t>
  </si>
  <si>
    <t>現</t>
  </si>
  <si>
    <t>減</t>
  </si>
  <si>
    <t>故</t>
  </si>
  <si>
    <t>個</t>
  </si>
  <si>
    <t>護</t>
  </si>
  <si>
    <t>効</t>
  </si>
  <si>
    <t>厚</t>
  </si>
  <si>
    <t>耕</t>
  </si>
  <si>
    <t>鉱</t>
  </si>
  <si>
    <t>構</t>
  </si>
  <si>
    <t>興</t>
  </si>
  <si>
    <t>講</t>
  </si>
  <si>
    <t>混</t>
  </si>
  <si>
    <t>査</t>
  </si>
  <si>
    <t>再</t>
  </si>
  <si>
    <t>災</t>
  </si>
  <si>
    <t>妻</t>
  </si>
  <si>
    <t>採</t>
  </si>
  <si>
    <t>際</t>
  </si>
  <si>
    <t>在</t>
  </si>
  <si>
    <t>財</t>
  </si>
  <si>
    <t>罪</t>
  </si>
  <si>
    <t>雑</t>
  </si>
  <si>
    <t>酸</t>
  </si>
  <si>
    <t>賛</t>
  </si>
  <si>
    <t>支</t>
  </si>
  <si>
    <t>志</t>
  </si>
  <si>
    <t>枝</t>
  </si>
  <si>
    <t>師</t>
  </si>
  <si>
    <t>資</t>
  </si>
  <si>
    <t>飼</t>
  </si>
  <si>
    <t>示</t>
  </si>
  <si>
    <t>似</t>
  </si>
  <si>
    <t>識</t>
  </si>
  <si>
    <t>質</t>
  </si>
  <si>
    <t>舎</t>
  </si>
  <si>
    <t>謝</t>
  </si>
  <si>
    <t>授</t>
  </si>
  <si>
    <t>修</t>
  </si>
  <si>
    <t>述</t>
  </si>
  <si>
    <t>術</t>
  </si>
  <si>
    <t>準</t>
  </si>
  <si>
    <t>序</t>
  </si>
  <si>
    <t>招</t>
  </si>
  <si>
    <t>承</t>
  </si>
  <si>
    <t>証</t>
  </si>
  <si>
    <t>条</t>
  </si>
  <si>
    <t>状</t>
  </si>
  <si>
    <t>常</t>
  </si>
  <si>
    <t>情</t>
  </si>
  <si>
    <t>織</t>
  </si>
  <si>
    <t>職</t>
  </si>
  <si>
    <t>制</t>
  </si>
  <si>
    <t>性</t>
  </si>
  <si>
    <t>政</t>
  </si>
  <si>
    <t>勢</t>
  </si>
  <si>
    <t>精</t>
  </si>
  <si>
    <t>製</t>
  </si>
  <si>
    <t>税</t>
  </si>
  <si>
    <t>責</t>
  </si>
  <si>
    <t>績</t>
  </si>
  <si>
    <t>接</t>
  </si>
  <si>
    <t>設</t>
  </si>
  <si>
    <t>舌</t>
  </si>
  <si>
    <t>絶</t>
  </si>
  <si>
    <t>銭</t>
  </si>
  <si>
    <t>祖</t>
  </si>
  <si>
    <t>素</t>
  </si>
  <si>
    <t>総</t>
  </si>
  <si>
    <t>造</t>
  </si>
  <si>
    <t>像</t>
  </si>
  <si>
    <t>増</t>
  </si>
  <si>
    <t>則</t>
  </si>
  <si>
    <t>測</t>
  </si>
  <si>
    <t>属</t>
  </si>
  <si>
    <t>率</t>
  </si>
  <si>
    <t>損</t>
  </si>
  <si>
    <t>退</t>
  </si>
  <si>
    <t>貸</t>
  </si>
  <si>
    <t>態</t>
  </si>
  <si>
    <t>団</t>
  </si>
  <si>
    <t>断</t>
  </si>
  <si>
    <t>築</t>
  </si>
  <si>
    <t>張</t>
  </si>
  <si>
    <t>提</t>
  </si>
  <si>
    <t>程</t>
  </si>
  <si>
    <t>適</t>
  </si>
  <si>
    <t>敵</t>
  </si>
  <si>
    <t>統</t>
  </si>
  <si>
    <t>銅</t>
  </si>
  <si>
    <t>導</t>
  </si>
  <si>
    <t>独</t>
  </si>
  <si>
    <t>任</t>
  </si>
  <si>
    <t>燃</t>
  </si>
  <si>
    <t>能</t>
  </si>
  <si>
    <t>破</t>
  </si>
  <si>
    <t>犯</t>
  </si>
  <si>
    <t>判</t>
  </si>
  <si>
    <t>版</t>
  </si>
  <si>
    <t>比</t>
  </si>
  <si>
    <t>肥</t>
  </si>
  <si>
    <t>非</t>
  </si>
  <si>
    <t>備</t>
  </si>
  <si>
    <t>俵</t>
  </si>
  <si>
    <t>評</t>
  </si>
  <si>
    <t>貧</t>
  </si>
  <si>
    <t>布</t>
  </si>
  <si>
    <t>婦</t>
  </si>
  <si>
    <t>武</t>
  </si>
  <si>
    <t>復</t>
  </si>
  <si>
    <t>複</t>
  </si>
  <si>
    <t>仏</t>
  </si>
  <si>
    <t>豊</t>
  </si>
  <si>
    <t>防</t>
  </si>
  <si>
    <t>暴</t>
  </si>
  <si>
    <t>務</t>
  </si>
  <si>
    <t>夢</t>
  </si>
  <si>
    <t>迷</t>
  </si>
  <si>
    <t>綿</t>
  </si>
  <si>
    <t>輸</t>
  </si>
  <si>
    <t>余</t>
  </si>
  <si>
    <t>預</t>
  </si>
  <si>
    <t>容</t>
  </si>
  <si>
    <t>略</t>
  </si>
  <si>
    <t>留</t>
  </si>
  <si>
    <t>領</t>
  </si>
  <si>
    <t>看</t>
  </si>
  <si>
    <t>簡</t>
  </si>
  <si>
    <t>危</t>
  </si>
  <si>
    <t>貴</t>
  </si>
  <si>
    <t>疑</t>
  </si>
  <si>
    <t>吸</t>
  </si>
  <si>
    <t>胸</t>
  </si>
  <si>
    <t>郷</t>
  </si>
  <si>
    <t>激</t>
  </si>
  <si>
    <t>穴</t>
  </si>
  <si>
    <t>憲</t>
  </si>
  <si>
    <t>厳</t>
  </si>
  <si>
    <t>己</t>
  </si>
  <si>
    <t>呼</t>
  </si>
  <si>
    <t>孝</t>
  </si>
  <si>
    <t>補</t>
  </si>
  <si>
    <t>暮</t>
  </si>
  <si>
    <t>宝</t>
  </si>
  <si>
    <t>訪</t>
  </si>
  <si>
    <t>忘</t>
  </si>
  <si>
    <t>棒</t>
  </si>
  <si>
    <t>幕</t>
  </si>
  <si>
    <t>密</t>
  </si>
  <si>
    <t>盟</t>
  </si>
  <si>
    <t>模</t>
  </si>
  <si>
    <t>訳</t>
  </si>
  <si>
    <t>郵</t>
  </si>
  <si>
    <t>優</t>
  </si>
  <si>
    <t>幼</t>
  </si>
  <si>
    <t>欲</t>
  </si>
  <si>
    <t>読</t>
  </si>
  <si>
    <t>雪</t>
  </si>
  <si>
    <t>言</t>
  </si>
  <si>
    <t>行</t>
  </si>
  <si>
    <t>南</t>
  </si>
  <si>
    <t>書</t>
  </si>
  <si>
    <t>図</t>
  </si>
  <si>
    <t>分</t>
  </si>
  <si>
    <t>方</t>
  </si>
  <si>
    <t>春</t>
  </si>
  <si>
    <t>思</t>
  </si>
  <si>
    <t>記</t>
  </si>
  <si>
    <t>曜</t>
  </si>
  <si>
    <t>肉</t>
  </si>
  <si>
    <t>話</t>
  </si>
  <si>
    <t>聞</t>
  </si>
  <si>
    <t>黄</t>
  </si>
  <si>
    <t>色</t>
  </si>
  <si>
    <t>黒</t>
  </si>
  <si>
    <t>毛</t>
  </si>
  <si>
    <t>高</t>
  </si>
  <si>
    <t>風</t>
  </si>
  <si>
    <t>晴</t>
  </si>
  <si>
    <t>多</t>
  </si>
  <si>
    <t>形</t>
  </si>
  <si>
    <t>長</t>
  </si>
  <si>
    <t>数</t>
  </si>
  <si>
    <t>体</t>
  </si>
  <si>
    <t>近</t>
  </si>
  <si>
    <t>同</t>
  </si>
  <si>
    <t>今</t>
  </si>
  <si>
    <t>会</t>
  </si>
  <si>
    <t>社</t>
  </si>
  <si>
    <t>刀</t>
  </si>
  <si>
    <t>切</t>
  </si>
  <si>
    <t>内</t>
  </si>
  <si>
    <t>店</t>
  </si>
  <si>
    <t>姉</t>
  </si>
  <si>
    <t>妹</t>
  </si>
  <si>
    <t>線</t>
  </si>
  <si>
    <t>汽</t>
  </si>
  <si>
    <t>海</t>
  </si>
  <si>
    <t>回</t>
  </si>
  <si>
    <t>歩</t>
  </si>
  <si>
    <t>魚</t>
  </si>
  <si>
    <t>広</t>
  </si>
  <si>
    <t>前</t>
  </si>
  <si>
    <t>元</t>
  </si>
  <si>
    <t>岩</t>
  </si>
  <si>
    <t>教</t>
  </si>
  <si>
    <t>光</t>
  </si>
  <si>
    <t>知</t>
  </si>
  <si>
    <t>考</t>
  </si>
  <si>
    <t>室</t>
  </si>
  <si>
    <t>組</t>
  </si>
  <si>
    <t>後</t>
  </si>
  <si>
    <t>丸</t>
  </si>
  <si>
    <t>点</t>
  </si>
  <si>
    <t>買</t>
  </si>
  <si>
    <t>友</t>
  </si>
  <si>
    <t>羽</t>
  </si>
  <si>
    <t>雲</t>
  </si>
  <si>
    <t>夏</t>
  </si>
  <si>
    <t>公</t>
  </si>
  <si>
    <t>園</t>
  </si>
  <si>
    <t>通</t>
  </si>
  <si>
    <t>万</t>
  </si>
  <si>
    <t>頭</t>
  </si>
  <si>
    <t>鳥</t>
  </si>
  <si>
    <t>朝　</t>
  </si>
  <si>
    <t>顔</t>
  </si>
  <si>
    <t>毎</t>
  </si>
  <si>
    <t>家</t>
  </si>
  <si>
    <t>当</t>
  </si>
  <si>
    <t>昼</t>
  </si>
  <si>
    <t>半</t>
  </si>
  <si>
    <t>電</t>
  </si>
  <si>
    <t>外</t>
  </si>
  <si>
    <t>声</t>
  </si>
  <si>
    <t>楽</t>
  </si>
  <si>
    <t>親</t>
  </si>
  <si>
    <t>父</t>
  </si>
  <si>
    <t>母</t>
  </si>
  <si>
    <t>兄</t>
  </si>
  <si>
    <t>弟</t>
  </si>
  <si>
    <t>午</t>
  </si>
  <si>
    <t>夜</t>
  </si>
  <si>
    <t>国</t>
  </si>
  <si>
    <t>語</t>
  </si>
  <si>
    <t>算</t>
  </si>
  <si>
    <t>紙</t>
  </si>
  <si>
    <t>来</t>
  </si>
  <si>
    <t>時</t>
  </si>
  <si>
    <t>帰</t>
  </si>
  <si>
    <t>何</t>
  </si>
  <si>
    <t>里</t>
  </si>
  <si>
    <t>食</t>
  </si>
  <si>
    <t>明</t>
  </si>
  <si>
    <t>池</t>
  </si>
  <si>
    <t>週</t>
  </si>
  <si>
    <t>番</t>
  </si>
  <si>
    <t>東</t>
  </si>
  <si>
    <t>京</t>
  </si>
  <si>
    <t>古</t>
  </si>
  <si>
    <t>寺</t>
  </si>
  <si>
    <t>西</t>
  </si>
  <si>
    <t>止</t>
  </si>
  <si>
    <t>道</t>
  </si>
  <si>
    <t>場</t>
  </si>
  <si>
    <t>台</t>
  </si>
  <si>
    <t>新</t>
  </si>
  <si>
    <t>船</t>
  </si>
  <si>
    <t>米</t>
  </si>
  <si>
    <t>秋</t>
  </si>
  <si>
    <t>合</t>
  </si>
  <si>
    <t>活</t>
  </si>
  <si>
    <t>理</t>
  </si>
  <si>
    <t>作</t>
  </si>
  <si>
    <t>馬</t>
  </si>
  <si>
    <t>画</t>
  </si>
  <si>
    <t>用</t>
  </si>
  <si>
    <t>首</t>
  </si>
  <si>
    <t>細</t>
  </si>
  <si>
    <t>角</t>
  </si>
  <si>
    <t>工</t>
  </si>
  <si>
    <t>科</t>
  </si>
  <si>
    <t>鳴</t>
  </si>
  <si>
    <t>戸</t>
  </si>
  <si>
    <t>麦</t>
  </si>
  <si>
    <t>茶</t>
  </si>
  <si>
    <t>地</t>
  </si>
  <si>
    <t>市</t>
  </si>
  <si>
    <t>自</t>
  </si>
  <si>
    <t>歌</t>
  </si>
  <si>
    <t>心</t>
  </si>
  <si>
    <t>答</t>
  </si>
  <si>
    <t>野</t>
  </si>
  <si>
    <t>原</t>
  </si>
  <si>
    <t>冬</t>
  </si>
  <si>
    <t>星</t>
  </si>
  <si>
    <t>少</t>
  </si>
  <si>
    <t>走</t>
  </si>
  <si>
    <t>交</t>
  </si>
  <si>
    <t>遠</t>
  </si>
  <si>
    <t>強</t>
  </si>
  <si>
    <t>才</t>
  </si>
  <si>
    <t>門</t>
  </si>
  <si>
    <t>弓</t>
  </si>
  <si>
    <t>矢</t>
  </si>
  <si>
    <t>谷</t>
  </si>
  <si>
    <t>北</t>
  </si>
  <si>
    <t>牛</t>
  </si>
  <si>
    <t>売</t>
  </si>
  <si>
    <t>弱</t>
  </si>
  <si>
    <t>計</t>
  </si>
  <si>
    <t>直　</t>
  </si>
  <si>
    <t>詩</t>
  </si>
  <si>
    <t>商</t>
  </si>
  <si>
    <t>動</t>
  </si>
  <si>
    <t>物</t>
  </si>
  <si>
    <t>開</t>
  </si>
  <si>
    <t>族</t>
  </si>
  <si>
    <t>葉</t>
  </si>
  <si>
    <t>実</t>
  </si>
  <si>
    <t>所</t>
  </si>
  <si>
    <t>面</t>
  </si>
  <si>
    <t>登</t>
  </si>
  <si>
    <t>事</t>
  </si>
  <si>
    <t>館</t>
  </si>
  <si>
    <t>号</t>
  </si>
  <si>
    <t>使</t>
  </si>
  <si>
    <t>深</t>
  </si>
  <si>
    <t>意</t>
  </si>
  <si>
    <t>味</t>
  </si>
  <si>
    <t>漢</t>
  </si>
  <si>
    <t>調</t>
  </si>
  <si>
    <t>由</t>
  </si>
  <si>
    <t>温</t>
  </si>
  <si>
    <t>酒</t>
  </si>
  <si>
    <t>問</t>
  </si>
  <si>
    <t>題</t>
  </si>
  <si>
    <t>章</t>
  </si>
  <si>
    <t>平</t>
  </si>
  <si>
    <t>次</t>
  </si>
  <si>
    <t>昔</t>
  </si>
  <si>
    <t>表</t>
  </si>
  <si>
    <t>発</t>
  </si>
  <si>
    <t>県</t>
  </si>
  <si>
    <t>有</t>
  </si>
  <si>
    <t>氷</t>
  </si>
  <si>
    <t>秒</t>
  </si>
  <si>
    <t>球</t>
  </si>
  <si>
    <t>局</t>
  </si>
  <si>
    <t>決</t>
  </si>
  <si>
    <t>整</t>
  </si>
  <si>
    <t>相</t>
  </si>
  <si>
    <t>落</t>
  </si>
  <si>
    <t>着</t>
  </si>
  <si>
    <t>洋</t>
  </si>
  <si>
    <t>服</t>
  </si>
  <si>
    <t>遊</t>
  </si>
  <si>
    <t>全</t>
  </si>
  <si>
    <t>短</t>
  </si>
  <si>
    <t>世</t>
  </si>
  <si>
    <t>界</t>
  </si>
  <si>
    <t>指</t>
  </si>
  <si>
    <t>鉄</t>
  </si>
  <si>
    <t>安</t>
  </si>
  <si>
    <t>定</t>
  </si>
  <si>
    <t>様</t>
  </si>
  <si>
    <t>運</t>
  </si>
  <si>
    <t>予</t>
  </si>
  <si>
    <t>返</t>
  </si>
  <si>
    <t>緑</t>
  </si>
  <si>
    <t>送</t>
  </si>
  <si>
    <t>感</t>
  </si>
  <si>
    <t>想</t>
  </si>
  <si>
    <t>具</t>
  </si>
  <si>
    <t>拾　　</t>
  </si>
  <si>
    <t>持</t>
  </si>
  <si>
    <t>向</t>
  </si>
  <si>
    <t>坂</t>
  </si>
  <si>
    <t>悲</t>
  </si>
  <si>
    <t>岸</t>
  </si>
  <si>
    <t>路</t>
  </si>
  <si>
    <t>陽</t>
  </si>
  <si>
    <t>泳</t>
  </si>
  <si>
    <t>区</t>
  </si>
  <si>
    <t>練</t>
  </si>
  <si>
    <t>助</t>
  </si>
  <si>
    <t>童</t>
  </si>
  <si>
    <t>仕</t>
  </si>
  <si>
    <t>身</t>
  </si>
  <si>
    <t>品</t>
  </si>
  <si>
    <t>客</t>
  </si>
  <si>
    <t>終　　　</t>
  </si>
  <si>
    <t>銀</t>
  </si>
  <si>
    <t>去</t>
  </si>
  <si>
    <t>筆</t>
  </si>
  <si>
    <t>式</t>
  </si>
  <si>
    <t>植</t>
  </si>
  <si>
    <t>化</t>
  </si>
  <si>
    <t>死</t>
  </si>
  <si>
    <t>都</t>
  </si>
  <si>
    <t>両</t>
  </si>
  <si>
    <t>負</t>
  </si>
  <si>
    <t>対</t>
  </si>
  <si>
    <t>屋</t>
  </si>
  <si>
    <t>員</t>
  </si>
  <si>
    <t>写</t>
  </si>
  <si>
    <t>真</t>
  </si>
  <si>
    <t>祭</t>
  </si>
  <si>
    <t>部</t>
  </si>
  <si>
    <t>係</t>
  </si>
  <si>
    <t>板</t>
  </si>
  <si>
    <t>柱</t>
  </si>
  <si>
    <t>油</t>
  </si>
  <si>
    <t>港</t>
  </si>
  <si>
    <t>起</t>
  </si>
  <si>
    <t>列</t>
  </si>
  <si>
    <t>急</t>
  </si>
  <si>
    <t>追</t>
  </si>
  <si>
    <t>血</t>
  </si>
  <si>
    <t>暗</t>
  </si>
  <si>
    <t>橋</t>
  </si>
  <si>
    <t>暑</t>
  </si>
  <si>
    <t>寒</t>
  </si>
  <si>
    <t>軽</t>
  </si>
  <si>
    <t>命</t>
  </si>
  <si>
    <t>第</t>
  </si>
  <si>
    <t>主</t>
  </si>
  <si>
    <t>州</t>
  </si>
  <si>
    <t>根</t>
  </si>
  <si>
    <t>流</t>
  </si>
  <si>
    <t>荷</t>
  </si>
  <si>
    <t>君</t>
  </si>
  <si>
    <t>守</t>
  </si>
  <si>
    <t>進</t>
  </si>
  <si>
    <t>役</t>
  </si>
  <si>
    <t>他</t>
  </si>
  <si>
    <t>豆</t>
  </si>
  <si>
    <t>者</t>
  </si>
  <si>
    <t>育</t>
  </si>
  <si>
    <t>消</t>
  </si>
  <si>
    <t>取</t>
  </si>
  <si>
    <t>期</t>
  </si>
  <si>
    <t>畑</t>
  </si>
  <si>
    <t>福</t>
  </si>
  <si>
    <t>苦</t>
  </si>
  <si>
    <t>倍</t>
  </si>
  <si>
    <t>談</t>
  </si>
  <si>
    <t>鼻</t>
  </si>
  <si>
    <t>歯</t>
  </si>
  <si>
    <t>階</t>
  </si>
  <si>
    <t>央</t>
  </si>
  <si>
    <t>旅</t>
  </si>
  <si>
    <t>委</t>
  </si>
  <si>
    <t>級</t>
  </si>
  <si>
    <t>昭</t>
  </si>
  <si>
    <t>和</t>
  </si>
  <si>
    <t>駅</t>
  </si>
  <si>
    <t>業</t>
  </si>
  <si>
    <t>皮</t>
  </si>
  <si>
    <t>皿</t>
  </si>
  <si>
    <t>息</t>
  </si>
  <si>
    <t>美</t>
  </si>
  <si>
    <t>転</t>
  </si>
  <si>
    <t>病</t>
  </si>
  <si>
    <t>医</t>
  </si>
  <si>
    <t>薬</t>
  </si>
  <si>
    <t>飲</t>
  </si>
  <si>
    <t>配</t>
  </si>
  <si>
    <t>度</t>
  </si>
  <si>
    <t>幸</t>
  </si>
  <si>
    <t>始</t>
  </si>
  <si>
    <t>島</t>
  </si>
  <si>
    <t>待</t>
  </si>
  <si>
    <t>受</t>
  </si>
  <si>
    <t>代</t>
  </si>
  <si>
    <t>曲</t>
  </si>
  <si>
    <t>投</t>
  </si>
  <si>
    <t>炭</t>
  </si>
  <si>
    <t>庫</t>
  </si>
  <si>
    <t>羊</t>
  </si>
  <si>
    <t>勝</t>
  </si>
  <si>
    <t>宿</t>
  </si>
  <si>
    <t>丁</t>
  </si>
  <si>
    <t>帳</t>
  </si>
  <si>
    <t>宮</t>
  </si>
  <si>
    <t>院</t>
  </si>
  <si>
    <t>笛</t>
  </si>
  <si>
    <t>礼</t>
  </si>
  <si>
    <t>研</t>
  </si>
  <si>
    <t>究</t>
  </si>
  <si>
    <t>庭</t>
  </si>
  <si>
    <t>等</t>
  </si>
  <si>
    <t>湖</t>
  </si>
  <si>
    <t>注</t>
  </si>
  <si>
    <t>反</t>
  </si>
  <si>
    <t>波</t>
  </si>
  <si>
    <t>勉</t>
  </si>
  <si>
    <t>放</t>
  </si>
  <si>
    <t>打</t>
  </si>
  <si>
    <t>速</t>
  </si>
  <si>
    <t>箱</t>
  </si>
  <si>
    <t>湯</t>
  </si>
  <si>
    <t>信</t>
  </si>
  <si>
    <t>達</t>
  </si>
  <si>
    <t>飛</t>
  </si>
  <si>
    <t>席</t>
  </si>
  <si>
    <t>建</t>
  </si>
  <si>
    <t>菜</t>
  </si>
  <si>
    <t>例</t>
  </si>
  <si>
    <t>料</t>
  </si>
  <si>
    <t>良</t>
  </si>
  <si>
    <t>照</t>
  </si>
  <si>
    <t>熱</t>
  </si>
  <si>
    <t>府</t>
  </si>
  <si>
    <t>児</t>
  </si>
  <si>
    <t>関</t>
  </si>
  <si>
    <t>辞</t>
  </si>
  <si>
    <t>典</t>
  </si>
  <si>
    <t>成</t>
  </si>
  <si>
    <t>訓</t>
  </si>
  <si>
    <t>類</t>
  </si>
  <si>
    <t>順</t>
  </si>
  <si>
    <t>愛　</t>
  </si>
  <si>
    <t>昨</t>
  </si>
  <si>
    <t>覚</t>
  </si>
  <si>
    <t>伝</t>
  </si>
  <si>
    <t>説</t>
  </si>
  <si>
    <t>好</t>
  </si>
  <si>
    <t>印</t>
  </si>
  <si>
    <t>要</t>
  </si>
  <si>
    <t>的</t>
  </si>
  <si>
    <t>必</t>
  </si>
  <si>
    <t>初</t>
  </si>
  <si>
    <t>案</t>
  </si>
  <si>
    <t>街</t>
  </si>
  <si>
    <t>試</t>
  </si>
  <si>
    <t>選</t>
  </si>
  <si>
    <t>観</t>
  </si>
  <si>
    <t>静</t>
  </si>
  <si>
    <t>旗</t>
  </si>
  <si>
    <t>材</t>
  </si>
  <si>
    <t>茨</t>
  </si>
  <si>
    <t>季</t>
  </si>
  <si>
    <t>節</t>
  </si>
  <si>
    <t>別</t>
  </si>
  <si>
    <t>郡</t>
  </si>
  <si>
    <t>戦</t>
  </si>
  <si>
    <t>争</t>
  </si>
  <si>
    <t>最</t>
  </si>
  <si>
    <t>給</t>
  </si>
  <si>
    <t>機</t>
  </si>
  <si>
    <t>包</t>
  </si>
  <si>
    <t>帯</t>
  </si>
  <si>
    <t>泣</t>
  </si>
  <si>
    <t>勇</t>
  </si>
  <si>
    <t>軍</t>
  </si>
  <si>
    <t>兵</t>
  </si>
  <si>
    <t>隊</t>
  </si>
  <si>
    <t>輪</t>
  </si>
  <si>
    <t>夫</t>
  </si>
  <si>
    <t>衣</t>
  </si>
  <si>
    <t>氏</t>
  </si>
  <si>
    <t>祝</t>
  </si>
  <si>
    <t>徒</t>
  </si>
  <si>
    <t>競</t>
  </si>
  <si>
    <t>約</t>
  </si>
  <si>
    <t>清</t>
  </si>
  <si>
    <t>完</t>
  </si>
  <si>
    <t>法</t>
  </si>
  <si>
    <t>崎</t>
  </si>
  <si>
    <t>未</t>
  </si>
  <si>
    <t>希</t>
  </si>
  <si>
    <t>望</t>
  </si>
  <si>
    <t>民</t>
  </si>
  <si>
    <t>健</t>
  </si>
  <si>
    <t>康</t>
  </si>
  <si>
    <t>散</t>
  </si>
  <si>
    <t>令</t>
  </si>
  <si>
    <t>位</t>
  </si>
  <si>
    <t>置</t>
  </si>
  <si>
    <t>欠</t>
  </si>
  <si>
    <t>満</t>
  </si>
  <si>
    <t>栄</t>
  </si>
  <si>
    <t>養</t>
  </si>
  <si>
    <t>卒</t>
  </si>
  <si>
    <t>単</t>
  </si>
  <si>
    <t>結</t>
  </si>
  <si>
    <t>果</t>
  </si>
  <si>
    <t>漁</t>
  </si>
  <si>
    <t>径</t>
  </si>
  <si>
    <t>副</t>
  </si>
  <si>
    <t>臣</t>
  </si>
  <si>
    <t>梅</t>
  </si>
  <si>
    <t>灯</t>
  </si>
  <si>
    <t>変</t>
  </si>
  <si>
    <t>種</t>
  </si>
  <si>
    <t>続</t>
  </si>
  <si>
    <t>折</t>
  </si>
  <si>
    <t>積</t>
  </si>
  <si>
    <t>飯</t>
  </si>
  <si>
    <t>松</t>
  </si>
  <si>
    <t>不</t>
  </si>
  <si>
    <t>議</t>
  </si>
  <si>
    <t>差</t>
  </si>
  <si>
    <t>念</t>
  </si>
  <si>
    <t>連</t>
  </si>
  <si>
    <t>景</t>
  </si>
  <si>
    <t>末</t>
  </si>
  <si>
    <t>司</t>
  </si>
  <si>
    <t>録</t>
  </si>
  <si>
    <t>参</t>
  </si>
  <si>
    <t>加</t>
  </si>
  <si>
    <t>挙</t>
  </si>
  <si>
    <t>協</t>
  </si>
  <si>
    <t>験</t>
  </si>
  <si>
    <t>極</t>
  </si>
  <si>
    <t>芸</t>
  </si>
  <si>
    <t>無</t>
  </si>
  <si>
    <t>械</t>
  </si>
  <si>
    <t>以</t>
  </si>
  <si>
    <t>博</t>
  </si>
  <si>
    <t>管</t>
  </si>
  <si>
    <t>便</t>
  </si>
  <si>
    <t>孫</t>
  </si>
  <si>
    <t>量</t>
  </si>
  <si>
    <t>借</t>
  </si>
  <si>
    <t>仲</t>
  </si>
  <si>
    <t>底</t>
  </si>
  <si>
    <t>浅</t>
  </si>
  <si>
    <t>焼</t>
  </si>
  <si>
    <t>利</t>
  </si>
  <si>
    <t>笑</t>
  </si>
  <si>
    <t>省</t>
  </si>
  <si>
    <t>残</t>
  </si>
  <si>
    <t>周</t>
  </si>
  <si>
    <t>課</t>
  </si>
  <si>
    <t>然</t>
  </si>
  <si>
    <t>浴</t>
  </si>
  <si>
    <t>芽</t>
  </si>
  <si>
    <t>改</t>
  </si>
  <si>
    <t>共</t>
  </si>
  <si>
    <t>願</t>
  </si>
  <si>
    <t>失</t>
  </si>
  <si>
    <t>辺</t>
  </si>
  <si>
    <t>低</t>
  </si>
  <si>
    <t>敗</t>
  </si>
  <si>
    <t>老</t>
  </si>
  <si>
    <t>束</t>
  </si>
  <si>
    <t>票</t>
  </si>
  <si>
    <t>陸</t>
  </si>
  <si>
    <t>各</t>
  </si>
  <si>
    <t>求</t>
  </si>
  <si>
    <t>付</t>
  </si>
  <si>
    <t>固</t>
  </si>
  <si>
    <t>塩</t>
  </si>
  <si>
    <t>側</t>
  </si>
  <si>
    <t>労</t>
  </si>
  <si>
    <t>標</t>
  </si>
  <si>
    <t>官</t>
  </si>
  <si>
    <t>候</t>
  </si>
  <si>
    <t>巣</t>
  </si>
  <si>
    <t>産</t>
  </si>
  <si>
    <t>察</t>
  </si>
  <si>
    <t>兆</t>
  </si>
  <si>
    <t>億</t>
  </si>
  <si>
    <t>鏡</t>
  </si>
  <si>
    <t>害</t>
  </si>
  <si>
    <t>刷</t>
  </si>
  <si>
    <t>治</t>
  </si>
  <si>
    <t>努</t>
  </si>
  <si>
    <t>倉</t>
  </si>
  <si>
    <t>札</t>
  </si>
  <si>
    <t>功</t>
  </si>
  <si>
    <t>英</t>
  </si>
  <si>
    <t>器</t>
  </si>
  <si>
    <t>牧</t>
  </si>
  <si>
    <t>冷</t>
  </si>
  <si>
    <t>唱</t>
  </si>
  <si>
    <t>貿</t>
  </si>
  <si>
    <t>報</t>
  </si>
  <si>
    <t>演</t>
  </si>
  <si>
    <t>編</t>
  </si>
  <si>
    <t>弁</t>
  </si>
  <si>
    <t>保</t>
  </si>
  <si>
    <t>墓</t>
  </si>
  <si>
    <t>敬</t>
  </si>
  <si>
    <t>警</t>
  </si>
  <si>
    <t>劇</t>
  </si>
  <si>
    <t>系　</t>
  </si>
  <si>
    <t>視</t>
  </si>
  <si>
    <t>砂</t>
  </si>
  <si>
    <t>腹</t>
  </si>
  <si>
    <t>段</t>
  </si>
  <si>
    <t>並</t>
  </si>
  <si>
    <t>降</t>
  </si>
  <si>
    <t>認</t>
  </si>
  <si>
    <t>洗</t>
  </si>
  <si>
    <t>異</t>
  </si>
  <si>
    <t>純</t>
  </si>
  <si>
    <t>射</t>
  </si>
  <si>
    <t>背</t>
  </si>
  <si>
    <t>乱</t>
  </si>
  <si>
    <t>域</t>
  </si>
  <si>
    <t>蔵</t>
  </si>
  <si>
    <t>展</t>
  </si>
  <si>
    <t>我</t>
  </si>
  <si>
    <t>蒸</t>
  </si>
  <si>
    <t>処</t>
  </si>
  <si>
    <t>就</t>
  </si>
  <si>
    <t>干</t>
  </si>
  <si>
    <t>層</t>
  </si>
  <si>
    <t>裁</t>
  </si>
  <si>
    <t>律</t>
  </si>
  <si>
    <t>脳</t>
  </si>
  <si>
    <t>臓</t>
  </si>
  <si>
    <t>肺</t>
  </si>
  <si>
    <t>胃</t>
  </si>
  <si>
    <t>腸</t>
  </si>
  <si>
    <t>映</t>
  </si>
  <si>
    <t>裏</t>
  </si>
  <si>
    <t>沿</t>
  </si>
  <si>
    <t>私</t>
  </si>
  <si>
    <t>存</t>
  </si>
  <si>
    <t>刻</t>
  </si>
  <si>
    <t>机</t>
  </si>
  <si>
    <t>難</t>
  </si>
  <si>
    <t>卵</t>
  </si>
  <si>
    <t>乳</t>
  </si>
  <si>
    <t>創</t>
  </si>
  <si>
    <t>敬　</t>
  </si>
  <si>
    <t>除</t>
  </si>
  <si>
    <t>誤</t>
  </si>
  <si>
    <t>探</t>
  </si>
  <si>
    <t>座</t>
  </si>
  <si>
    <t>障</t>
  </si>
  <si>
    <t>派</t>
  </si>
  <si>
    <t>警　</t>
  </si>
  <si>
    <t>署</t>
  </si>
  <si>
    <t>庁</t>
  </si>
  <si>
    <t>源</t>
  </si>
  <si>
    <t>策</t>
  </si>
  <si>
    <t>討</t>
  </si>
  <si>
    <t>供</t>
  </si>
  <si>
    <t>冊</t>
  </si>
  <si>
    <t>宅</t>
  </si>
  <si>
    <t>推</t>
  </si>
  <si>
    <t>宇</t>
  </si>
  <si>
    <t>宙</t>
  </si>
  <si>
    <t>装</t>
  </si>
  <si>
    <t>姿</t>
  </si>
  <si>
    <t>潮</t>
  </si>
  <si>
    <t>樹</t>
  </si>
  <si>
    <t>割</t>
  </si>
  <si>
    <t>垂</t>
  </si>
  <si>
    <t>骨</t>
  </si>
  <si>
    <t>勤</t>
  </si>
  <si>
    <t>誌</t>
  </si>
  <si>
    <t>延</t>
  </si>
  <si>
    <t>熟</t>
  </si>
  <si>
    <t>収</t>
  </si>
  <si>
    <t>納</t>
  </si>
  <si>
    <t>頂</t>
  </si>
  <si>
    <t>忠</t>
  </si>
  <si>
    <t>誠</t>
  </si>
  <si>
    <t>縦</t>
  </si>
  <si>
    <t>蚕</t>
  </si>
  <si>
    <t>仁</t>
  </si>
  <si>
    <t>泉</t>
  </si>
  <si>
    <t>系</t>
  </si>
  <si>
    <t>臨</t>
  </si>
  <si>
    <t>枚</t>
  </si>
  <si>
    <t>縮</t>
  </si>
  <si>
    <t>寸</t>
  </si>
  <si>
    <t>暖</t>
  </si>
  <si>
    <t>揮</t>
  </si>
  <si>
    <t>晩</t>
  </si>
  <si>
    <t>痛</t>
  </si>
  <si>
    <t>批</t>
  </si>
  <si>
    <t>傷</t>
  </si>
  <si>
    <t>若</t>
  </si>
  <si>
    <t>劇　　</t>
  </si>
  <si>
    <t>閉</t>
  </si>
  <si>
    <t>遺</t>
  </si>
  <si>
    <t>翌</t>
  </si>
  <si>
    <t>論</t>
  </si>
  <si>
    <t>班</t>
  </si>
  <si>
    <t>善</t>
  </si>
  <si>
    <t>否</t>
  </si>
  <si>
    <t>専</t>
  </si>
  <si>
    <t>捨</t>
  </si>
  <si>
    <t>窓</t>
  </si>
  <si>
    <t>至</t>
  </si>
  <si>
    <t>糖</t>
  </si>
  <si>
    <t>紅</t>
  </si>
  <si>
    <t>筋</t>
  </si>
  <si>
    <t>盛</t>
  </si>
  <si>
    <t>巻　　　　　　</t>
  </si>
  <si>
    <t>著</t>
  </si>
  <si>
    <t>権</t>
  </si>
  <si>
    <t>尊</t>
  </si>
  <si>
    <t>担</t>
  </si>
  <si>
    <t>秘</t>
  </si>
  <si>
    <t>従</t>
  </si>
  <si>
    <t>奏</t>
  </si>
  <si>
    <t>拡</t>
  </si>
  <si>
    <t>操</t>
  </si>
  <si>
    <t>絹</t>
  </si>
  <si>
    <t>拝</t>
  </si>
  <si>
    <t>聖</t>
  </si>
  <si>
    <t>賃</t>
  </si>
  <si>
    <t>覧</t>
  </si>
  <si>
    <t>鋼</t>
  </si>
  <si>
    <t>亡</t>
  </si>
  <si>
    <t>届</t>
  </si>
  <si>
    <t>困</t>
  </si>
  <si>
    <t>尺</t>
  </si>
  <si>
    <t>染</t>
  </si>
  <si>
    <t>朗</t>
  </si>
  <si>
    <t>片</t>
  </si>
  <si>
    <t>誕</t>
  </si>
  <si>
    <t>穀</t>
  </si>
  <si>
    <t>株</t>
  </si>
  <si>
    <t>諸</t>
  </si>
  <si>
    <t>衆</t>
  </si>
  <si>
    <t>磁</t>
  </si>
  <si>
    <t>皇</t>
  </si>
  <si>
    <t>后　</t>
  </si>
  <si>
    <t>陛</t>
  </si>
  <si>
    <t>党</t>
  </si>
  <si>
    <t>閣</t>
  </si>
  <si>
    <t>革</t>
  </si>
  <si>
    <t>宗</t>
  </si>
  <si>
    <t>詞</t>
  </si>
  <si>
    <t>宣</t>
  </si>
  <si>
    <t>値</t>
  </si>
  <si>
    <t>俳</t>
  </si>
  <si>
    <t>将</t>
  </si>
  <si>
    <t>針</t>
  </si>
  <si>
    <t>灰</t>
  </si>
  <si>
    <t>奮</t>
  </si>
  <si>
    <t>済</t>
  </si>
  <si>
    <t>○</t>
  </si>
  <si>
    <t>最後に習った漢字を入力</t>
  </si>
  <si>
    <t>漢字データ</t>
  </si>
  <si>
    <t>☆</t>
  </si>
  <si>
    <t>あ</t>
  </si>
  <si>
    <t>い</t>
  </si>
  <si>
    <t>う</t>
  </si>
  <si>
    <t>え</t>
  </si>
  <si>
    <t>お</t>
  </si>
  <si>
    <t>ら</t>
  </si>
  <si>
    <t>り</t>
  </si>
  <si>
    <t>る</t>
  </si>
  <si>
    <t>れ</t>
  </si>
  <si>
    <t>ろ</t>
  </si>
  <si>
    <t>か</t>
  </si>
  <si>
    <t>き</t>
  </si>
  <si>
    <t>く</t>
  </si>
  <si>
    <t>け</t>
  </si>
  <si>
    <t>こ</t>
  </si>
  <si>
    <t>朝</t>
  </si>
  <si>
    <t>し</t>
  </si>
  <si>
    <t>わ</t>
  </si>
  <si>
    <t>な</t>
  </si>
  <si>
    <t>じ</t>
  </si>
  <si>
    <t>む</t>
  </si>
  <si>
    <t>す</t>
  </si>
  <si>
    <t>ま</t>
  </si>
  <si>
    <t>直</t>
  </si>
  <si>
    <t>２，１</t>
  </si>
  <si>
    <t>　</t>
  </si>
  <si>
    <t>に</t>
  </si>
  <si>
    <t>つ</t>
  </si>
  <si>
    <t>ち</t>
  </si>
  <si>
    <t>３</t>
  </si>
  <si>
    <t>っ</t>
  </si>
  <si>
    <t>ゃ</t>
  </si>
  <si>
    <t>の</t>
  </si>
  <si>
    <t>１</t>
  </si>
  <si>
    <t>２</t>
  </si>
  <si>
    <t>４</t>
  </si>
  <si>
    <t>７</t>
  </si>
  <si>
    <t>せ</t>
  </si>
  <si>
    <t>A</t>
  </si>
  <si>
    <t>B</t>
  </si>
  <si>
    <t>C</t>
  </si>
  <si>
    <t>D</t>
  </si>
  <si>
    <t>E</t>
  </si>
  <si>
    <t>F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</si>
  <si>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</si>
  <si>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</si>
  <si>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</si>
  <si>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</si>
  <si>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</si>
  <si>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</si>
  <si>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</si>
  <si>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</si>
  <si>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</si>
  <si>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</si>
  <si>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さ</t>
  </si>
  <si>
    <t>と</t>
  </si>
  <si>
    <t>ぐ</t>
  </si>
  <si>
    <t>は</t>
  </si>
  <si>
    <t>が</t>
  </si>
  <si>
    <t>み</t>
  </si>
  <si>
    <t>ひ</t>
  </si>
  <si>
    <t>び</t>
  </si>
  <si>
    <t>を</t>
  </si>
  <si>
    <t>ん</t>
  </si>
  <si>
    <t>ど</t>
  </si>
  <si>
    <t>で</t>
  </si>
  <si>
    <t>そ</t>
  </si>
  <si>
    <t>ぶ</t>
  </si>
  <si>
    <t>や</t>
  </si>
  <si>
    <t>よ</t>
  </si>
  <si>
    <t>ね</t>
  </si>
  <si>
    <t>ぱ</t>
  </si>
  <si>
    <t>ビ</t>
  </si>
  <si>
    <t>ル</t>
  </si>
  <si>
    <t>テ</t>
  </si>
  <si>
    <t>ス</t>
  </si>
  <si>
    <t>ト</t>
  </si>
  <si>
    <t>ふ</t>
  </si>
  <si>
    <t>、</t>
  </si>
  <si>
    <t>ニ</t>
  </si>
  <si>
    <t>ュ</t>
  </si>
  <si>
    <t>ー</t>
  </si>
  <si>
    <t>も</t>
  </si>
  <si>
    <t>た</t>
  </si>
  <si>
    <t>ば</t>
  </si>
  <si>
    <t>バ</t>
  </si>
  <si>
    <t>ゅ</t>
  </si>
  <si>
    <t>G</t>
  </si>
  <si>
    <t>て</t>
  </si>
  <si>
    <t>最後に学習した漢字</t>
  </si>
  <si>
    <t>学年</t>
  </si>
  <si>
    <t>番目</t>
  </si>
  <si>
    <t>ほ</t>
  </si>
  <si>
    <t>め</t>
  </si>
  <si>
    <t>0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</si>
  <si>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</si>
  <si>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</si>
  <si>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</si>
  <si>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</si>
  <si>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</si>
  <si>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</si>
  <si>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</si>
  <si>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</si>
  <si>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</si>
  <si>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</si>
  <si>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</si>
  <si>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</si>
  <si>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</si>
  <si>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</si>
  <si>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</si>
  <si>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</si>
  <si>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</si>
  <si>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</si>
  <si>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</si>
  <si>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</si>
  <si>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</si>
  <si>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</si>
  <si>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</si>
  <si>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</si>
  <si>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</si>
  <si>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</si>
  <si>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</si>
  <si>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</si>
  <si>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</si>
  <si>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</si>
  <si>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ヤ</t>
  </si>
  <si>
    <t>ユ</t>
  </si>
  <si>
    <t>ヨ</t>
  </si>
  <si>
    <t>ワ</t>
  </si>
  <si>
    <t>ヲ</t>
  </si>
  <si>
    <t>ン</t>
  </si>
  <si>
    <t>ぬ</t>
  </si>
  <si>
    <t>マ</t>
  </si>
  <si>
    <t>ミ</t>
  </si>
  <si>
    <t>ム</t>
  </si>
  <si>
    <t>メ</t>
  </si>
  <si>
    <t>モ</t>
  </si>
  <si>
    <t>ラ</t>
  </si>
  <si>
    <t>リ</t>
  </si>
  <si>
    <t>レ</t>
  </si>
  <si>
    <t>ロ</t>
  </si>
  <si>
    <t>へ</t>
  </si>
  <si>
    <t>ダ</t>
  </si>
  <si>
    <t>ヂ</t>
  </si>
  <si>
    <t>ヅ</t>
  </si>
  <si>
    <t>デ</t>
  </si>
  <si>
    <t>ド</t>
  </si>
  <si>
    <t>バ</t>
  </si>
  <si>
    <t>ビ</t>
  </si>
  <si>
    <t>ブ</t>
  </si>
  <si>
    <t>ベ</t>
  </si>
  <si>
    <t>ボ</t>
  </si>
  <si>
    <t>パ</t>
  </si>
  <si>
    <t>ピ</t>
  </si>
  <si>
    <t>プ</t>
  </si>
  <si>
    <t>ペ</t>
  </si>
  <si>
    <t>ポ</t>
  </si>
  <si>
    <t>]</t>
  </si>
  <si>
    <t>]</t>
  </si>
  <si>
    <t>[</t>
  </si>
  <si>
    <t>[</t>
  </si>
  <si>
    <t>[]</t>
  </si>
  <si>
    <t>ょ</t>
  </si>
  <si>
    <t>。</t>
  </si>
  <si>
    <t>ぼ</t>
  </si>
  <si>
    <t>ゆ</t>
  </si>
  <si>
    <t>ベ</t>
  </si>
  <si>
    <t>「</t>
  </si>
  <si>
    <t>」</t>
  </si>
  <si>
    <t>げ</t>
  </si>
  <si>
    <t>だ</t>
  </si>
  <si>
    <t>ぁ</t>
  </si>
  <si>
    <t>ご</t>
  </si>
  <si>
    <t>べ</t>
  </si>
  <si>
    <t>！</t>
  </si>
  <si>
    <t>・</t>
  </si>
  <si>
    <t>ぜ</t>
  </si>
  <si>
    <t>　　</t>
  </si>
  <si>
    <t>ぞ</t>
  </si>
  <si>
    <t xml:space="preserve">
</t>
  </si>
  <si>
    <t>ぎ</t>
  </si>
  <si>
    <t>終</t>
  </si>
  <si>
    <t>ず</t>
  </si>
  <si>
    <t>ッ</t>
  </si>
  <si>
    <t>グ</t>
  </si>
  <si>
    <t>】</t>
  </si>
  <si>
    <t>【</t>
  </si>
  <si>
    <t>集</t>
  </si>
  <si>
    <t>ざ</t>
  </si>
  <si>
    <t>１～２００</t>
  </si>
  <si>
    <t>２０１～４００</t>
  </si>
  <si>
    <t>額</t>
  </si>
  <si>
    <t>データ入力１：漢字データ、文章等</t>
  </si>
  <si>
    <t>データ入力２：最後に習った漢字</t>
  </si>
  <si>
    <t>【あつりょく】をかける。 圧力
バスで【いどう】する。 移動
【げんいん】を調べる。 原因
【えいせい】管理に気をつける。 衛生
みんなの【りえき】になる結論。 利益
【えきたい】をグラスに注ぐ。 液体
【さくら】色の折り紙。 桜
入室を【きょか】をされる。 許可
古い【かめん】を見つける。 仮面
【かわ】のほとりの木。 河
人気の小説家の【しんかん】。 新刊
太い木の【みき】。 幹
良い【しゅうかん】を身につける。 習慣
【より】道をせず帰ろう。 寄り
【せいかい】を教えてください。 正解
一番 【かくじつ】な方法。 確実
【ぎむ】を果たす。 義務
【ぎゃく】の向きから見る。 逆
線路が【ふっきゅう】する。 旧
新しい【じゅうきょ】に移る。 住居
古い友人と【さいかい】する。 再会
【つま】と夫。 妻
こん虫【さいしゅう】をする。 採集
【ざいほう】を見つけて大金持ちになる。 財宝
【さんせい】の液体。 酸性
わたしはその意見に【さんせい】です。 賛成
朝顔の【しちゅう】を立てる。 支柱
【いし】の強い人間。 意志
木の【えだ】を折ってはいけません。 枝
【きょうし】になるのが夢だ。 教師
【しりょう】をごらんください。 資料
【しいく】係の仕事をする。 飼育
よく【にて】いる兄弟。 似て
校長先生に【しつもん】する。 質問
思い出の残る【こうしゃ】。 校舎
【じゅぎょう】に遅れないようにする。 授業
【しゅうがく】旅行が楽しみだ。 修学
主語と【じゅつご】。 述語
むずかしい【しゅじゅつ】に成功する。 手術
【じゅんじょ】よくならべる。 順序
【ぼうさい】くんれんをする。 防災
友達に本を【かす】。 貸す
【たいど】が悪かったので、しかられた。 態度
花より【だんご】。 団子
大きなとりでを【きずく】。 築く
自分の意見を【しゅちょう】する。 主張
文の書き方を【とういつ】する。 統一
11円玉は【どう】でできている。 銅
正しい方向に【みちびく】。 導く
明日の【じゅんび】をする。 準備
【どくとく】の言い方をする。 独特
木がいきおいよく【もえる】。 燃える
計算する【のうりょく】が高い。 能力
約束を【やぶって】しまった。 破って
【はんにん】を見つけ出す。 犯人
似ている顔なので【はんべつ】がつかない。 判別
【はんが】の作品ができあがった。 版画
二つの結果を【くらべる】。 比べる
畑に【ひりょう】をまく。 肥料
【ひじょうしょく】を用意する。 非常食
  　　　</t>
  </si>
  <si>
    <t>（仮に額と入れています）</t>
  </si>
  <si>
    <t>（サンプルデータを入れています、緑色の部分を青い部分にコピーすると</t>
  </si>
  <si>
    <t>　利用法がわかると思います）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</si>
</sst>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\(0\)"/>
  </numFmts>
  <fonts count="7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8"/>
      <color indexed="8"/>
      <name val="HGP教科書体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20"/>
      <color indexed="8"/>
      <name val="HGP教科書体"/>
      <family val="1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HG教科書体"/>
      <family val="1"/>
    </font>
    <font>
      <sz val="11"/>
      <name val="ＭＳ Ｐゴシック"/>
      <family val="3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游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Ｐゴシック"/>
      <family val="3"/>
    </font>
    <font>
      <sz val="26"/>
      <color indexed="9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UD デジタル 教科書体 N-B"/>
      <family val="1"/>
    </font>
    <font>
      <b/>
      <sz val="18"/>
      <color indexed="8"/>
      <name val="UD デジタル 教科書体 N-B"/>
      <family val="1"/>
    </font>
    <font>
      <b/>
      <sz val="18"/>
      <color indexed="49"/>
      <name val="UD デジタル 教科書体 N-B"/>
      <family val="1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2"/>
      <color indexed="8"/>
      <name val="UD デジタル 教科書体 N-B"/>
      <family val="1"/>
    </font>
    <font>
      <b/>
      <sz val="12"/>
      <color indexed="8"/>
      <name val="UD デジタル 教科書体 N-B"/>
      <family val="1"/>
    </font>
    <font>
      <sz val="12"/>
      <color indexed="8"/>
      <name val="ＭＳ Ｐゴシック"/>
      <family val="3"/>
    </font>
    <font>
      <b/>
      <sz val="12"/>
      <color indexed="49"/>
      <name val="UD デジタル 教科書体 N-B"/>
      <family val="1"/>
    </font>
    <font>
      <b/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游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26"/>
      <color theme="1"/>
      <name val="ＭＳ Ｐゴシック"/>
      <family val="3"/>
    </font>
    <font>
      <sz val="26"/>
      <color theme="0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UD デジタル 教科書体 N-B"/>
      <family val="1"/>
    </font>
    <font>
      <b/>
      <sz val="18"/>
      <color theme="1"/>
      <name val="UD デジタル 教科書体 N-B"/>
      <family val="1"/>
    </font>
    <font>
      <b/>
      <sz val="18"/>
      <color theme="8" tint="0.39998000860214233"/>
      <name val="UD デジタル 教科書体 N-B"/>
      <family val="1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UD デジタル 教科書体 N-B"/>
      <family val="1"/>
    </font>
    <font>
      <b/>
      <sz val="12"/>
      <color theme="1"/>
      <name val="UD デジタル 教科書体 N-B"/>
      <family val="1"/>
    </font>
    <font>
      <sz val="12"/>
      <color theme="1"/>
      <name val="ＭＳ Ｐゴシック"/>
      <family val="3"/>
    </font>
    <font>
      <b/>
      <sz val="12"/>
      <color theme="8" tint="0.39998000860214233"/>
      <name val="UD デジタル 教科書体 N-B"/>
      <family val="1"/>
    </font>
    <font>
      <b/>
      <sz val="24"/>
      <color theme="1"/>
      <name val="ＭＳ Ｐゴシック"/>
      <family val="3"/>
    </font>
    <font>
      <sz val="26"/>
      <color theme="1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9" fillId="0" borderId="3" applyNumberFormat="0" applyFill="0" applyAlignment="0" applyProtection="0"/>
    <xf numFmtId="0" fontId="47" fillId="23" borderId="0" applyNumberFormat="0" applyBorder="0" applyAlignment="0" applyProtection="0"/>
    <xf numFmtId="0" fontId="8" fillId="3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" borderId="4" applyNumberFormat="0" applyAlignment="0" applyProtection="0"/>
    <xf numFmtId="0" fontId="54" fillId="0" borderId="0">
      <alignment vertical="center"/>
      <protection/>
    </xf>
    <xf numFmtId="0" fontId="14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0" fillId="24" borderId="10" xfId="62" applyFont="1" applyFill="1" applyBorder="1">
      <alignment vertical="center"/>
      <protection/>
    </xf>
    <xf numFmtId="0" fontId="1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7" fillId="25" borderId="0" xfId="0" applyFont="1" applyFill="1" applyAlignment="1">
      <alignment vertical="center"/>
    </xf>
    <xf numFmtId="0" fontId="59" fillId="14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24" borderId="21" xfId="62" applyFont="1" applyFill="1" applyBorder="1">
      <alignment vertical="center"/>
      <protection/>
    </xf>
    <xf numFmtId="0" fontId="0" fillId="0" borderId="22" xfId="0" applyBorder="1" applyAlignment="1">
      <alignment horizontal="center" vertical="center"/>
    </xf>
    <xf numFmtId="0" fontId="10" fillId="24" borderId="0" xfId="62" applyFont="1" applyFill="1" applyBorder="1">
      <alignment vertical="center"/>
      <protection/>
    </xf>
    <xf numFmtId="0" fontId="10" fillId="24" borderId="0" xfId="62" applyFont="1" applyFill="1" applyBorder="1" quotePrefix="1">
      <alignment vertical="center"/>
      <protection/>
    </xf>
    <xf numFmtId="0" fontId="5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24" borderId="10" xfId="62" applyFont="1" applyFill="1" applyBorder="1" quotePrefix="1">
      <alignment vertical="center"/>
      <protection/>
    </xf>
    <xf numFmtId="0" fontId="0" fillId="0" borderId="10" xfId="0" applyBorder="1" applyAlignment="1" quotePrefix="1">
      <alignment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25" borderId="0" xfId="0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26" borderId="0" xfId="0" applyFill="1" applyAlignment="1">
      <alignment vertical="center"/>
    </xf>
    <xf numFmtId="0" fontId="0" fillId="26" borderId="0" xfId="0" applyFill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69" fillId="27" borderId="0" xfId="0" applyFont="1" applyFill="1" applyAlignment="1">
      <alignment vertical="center"/>
    </xf>
    <xf numFmtId="0" fontId="0" fillId="0" borderId="29" xfId="0" applyBorder="1" applyAlignment="1">
      <alignment vertical="center" wrapText="1"/>
    </xf>
    <xf numFmtId="0" fontId="63" fillId="10" borderId="0" xfId="0" applyFont="1" applyFill="1" applyAlignment="1">
      <alignment vertical="center"/>
    </xf>
    <xf numFmtId="0" fontId="69" fillId="28" borderId="0" xfId="0" applyFont="1" applyFill="1" applyAlignment="1">
      <alignment vertical="center"/>
    </xf>
    <xf numFmtId="0" fontId="66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66" fillId="29" borderId="23" xfId="0" applyFont="1" applyFill="1" applyBorder="1" applyAlignment="1">
      <alignment horizontal="center" vertical="center"/>
    </xf>
    <xf numFmtId="0" fontId="66" fillId="29" borderId="24" xfId="0" applyFont="1" applyFill="1" applyBorder="1" applyAlignment="1">
      <alignment horizontal="center" vertical="center"/>
    </xf>
    <xf numFmtId="0" fontId="66" fillId="29" borderId="25" xfId="0" applyFont="1" applyFill="1" applyBorder="1" applyAlignment="1">
      <alignment horizontal="center" vertical="center"/>
    </xf>
    <xf numFmtId="0" fontId="68" fillId="29" borderId="28" xfId="0" applyFont="1" applyFill="1" applyBorder="1" applyAlignment="1">
      <alignment horizontal="center" vertical="center"/>
    </xf>
    <xf numFmtId="0" fontId="68" fillId="29" borderId="29" xfId="0" applyFont="1" applyFill="1" applyBorder="1" applyAlignment="1">
      <alignment horizontal="center" vertical="center"/>
    </xf>
    <xf numFmtId="0" fontId="68" fillId="29" borderId="30" xfId="0" applyFont="1" applyFill="1" applyBorder="1" applyAlignment="1">
      <alignment horizontal="center" vertical="center"/>
    </xf>
    <xf numFmtId="0" fontId="66" fillId="29" borderId="26" xfId="0" applyFont="1" applyFill="1" applyBorder="1" applyAlignment="1">
      <alignment horizontal="center" vertical="center"/>
    </xf>
    <xf numFmtId="0" fontId="66" fillId="29" borderId="0" xfId="0" applyFont="1" applyFill="1" applyBorder="1" applyAlignment="1">
      <alignment horizontal="center" vertical="center"/>
    </xf>
    <xf numFmtId="0" fontId="66" fillId="29" borderId="27" xfId="0" applyFont="1" applyFill="1" applyBorder="1" applyAlignment="1">
      <alignment horizontal="center" vertical="center"/>
    </xf>
    <xf numFmtId="0" fontId="68" fillId="29" borderId="26" xfId="0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center" vertical="center"/>
    </xf>
    <xf numFmtId="0" fontId="68" fillId="29" borderId="27" xfId="0" applyFont="1" applyFill="1" applyBorder="1" applyAlignment="1">
      <alignment horizontal="center" vertical="center"/>
    </xf>
    <xf numFmtId="0" fontId="0" fillId="25" borderId="29" xfId="0" applyFill="1" applyBorder="1" applyAlignment="1">
      <alignment vertical="center" wrapText="1"/>
    </xf>
    <xf numFmtId="0" fontId="70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0" fillId="3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8" borderId="0" xfId="0" applyFill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123825</xdr:colOff>
      <xdr:row>1</xdr:row>
      <xdr:rowOff>66675</xdr:rowOff>
    </xdr:from>
    <xdr:to>
      <xdr:col>45</xdr:col>
      <xdr:colOff>571500</xdr:colOff>
      <xdr:row>11</xdr:row>
      <xdr:rowOff>142875</xdr:rowOff>
    </xdr:to>
    <xdr:sp>
      <xdr:nvSpPr>
        <xdr:cNvPr id="1" name="下矢印 1"/>
        <xdr:cNvSpPr>
          <a:spLocks/>
        </xdr:cNvSpPr>
      </xdr:nvSpPr>
      <xdr:spPr>
        <a:xfrm rot="10800000">
          <a:off x="18907125" y="1971675"/>
          <a:ext cx="447675" cy="1981200"/>
        </a:xfrm>
        <a:prstGeom prst="downArrow">
          <a:avLst>
            <a:gd name="adj" fmla="val 3878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542925</xdr:colOff>
      <xdr:row>3</xdr:row>
      <xdr:rowOff>66675</xdr:rowOff>
    </xdr:from>
    <xdr:to>
      <xdr:col>46</xdr:col>
      <xdr:colOff>304800</xdr:colOff>
      <xdr:row>5</xdr:row>
      <xdr:rowOff>180975</xdr:rowOff>
    </xdr:to>
    <xdr:sp>
      <xdr:nvSpPr>
        <xdr:cNvPr id="2" name="下矢印 2"/>
        <xdr:cNvSpPr>
          <a:spLocks/>
        </xdr:cNvSpPr>
      </xdr:nvSpPr>
      <xdr:spPr>
        <a:xfrm rot="10800000">
          <a:off x="19326225" y="2352675"/>
          <a:ext cx="447675" cy="495300"/>
        </a:xfrm>
        <a:prstGeom prst="downArrow">
          <a:avLst>
            <a:gd name="adj" fmla="val 51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enki\genki\Users\yoshihiko\Desktop\training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-Kanji_meiro_ver1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oshihiko\Desktop\training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試験問題（関数）"/>
      <sheetName val="9級読み"/>
      <sheetName val="漢字書き"/>
      <sheetName val="関数（読み）"/>
      <sheetName val="関数（書き）"/>
      <sheetName val="漢字読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-Kanji_meiro_ver1t"/>
      <sheetName val="ためし (5)"/>
      <sheetName val="ためし (4)"/>
      <sheetName val="ためし (3)"/>
      <sheetName val="ためし (2)"/>
      <sheetName val="ため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試験問題（関数）"/>
      <sheetName val="9級読み"/>
      <sheetName val="漢字書き"/>
      <sheetName val="関数（読み）"/>
      <sheetName val="関数（書き）"/>
      <sheetName val="漢字読み"/>
      <sheetName val="Sheet1"/>
      <sheetName val="training-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"/>
  <sheetViews>
    <sheetView tabSelected="1" zoomScale="50" zoomScaleNormal="50" zoomScaleSheetLayoutView="75" zoomScalePageLayoutView="0" workbookViewId="0" topLeftCell="A1">
      <selection activeCell="AY31" sqref="AY31"/>
    </sheetView>
  </sheetViews>
  <sheetFormatPr defaultColWidth="9.00390625" defaultRowHeight="13.5"/>
  <cols>
    <col min="1" max="1" width="5.75390625" style="0" customWidth="1"/>
    <col min="2" max="22" width="5.625" style="0" customWidth="1"/>
    <col min="23" max="23" width="4.625" style="0" customWidth="1"/>
    <col min="25" max="44" width="5.00390625" style="0" customWidth="1"/>
  </cols>
  <sheetData>
    <row r="1" spans="2:63" ht="150" customHeight="1">
      <c r="B1" s="83" t="str">
        <f>'編集シート１'!B4</f>
        <v>【あつりょく】をかける。 圧力
バスで【いどう】する。 移動
【げんいん】を調べる。 原因
【えいせい】管理に気をつける。 衛生
みんなの【りえき】になる結論。 利益
【えきたい】をグラスに注ぐ。 液体
【さくら】色の折り紙。 桜
入室を【きょか】をされる。 許可
古い【かめん】を見つける。 仮面
【かわ】のほとりの木。 河
人気の小説家の【しんかん】。 新刊
太い木の【みき】。 幹
良い【しゅう</v>
      </c>
      <c r="C1" s="83"/>
      <c r="D1" s="83"/>
      <c r="E1" s="83"/>
      <c r="F1" s="83"/>
      <c r="G1" s="83"/>
      <c r="H1" s="83"/>
      <c r="I1" s="83"/>
      <c r="J1" s="83"/>
      <c r="K1" s="83"/>
      <c r="L1" s="66"/>
      <c r="M1" s="66"/>
      <c r="N1" s="66"/>
      <c r="O1" s="66"/>
      <c r="P1" s="66"/>
      <c r="Q1" s="66"/>
      <c r="R1" s="66"/>
      <c r="S1" s="66"/>
      <c r="T1" s="66"/>
      <c r="U1" s="66"/>
      <c r="V1" s="46"/>
      <c r="W1" s="46"/>
      <c r="X1" s="46"/>
      <c r="Y1" s="83" t="str">
        <f>'編集シート１'!B5</f>
        <v>かん】を身につける。 習慣
【より】道をせず帰ろう。 寄り
【せいかい】を教えてください。 正解
一番 【かくじつ】な方法。 確実
【ぎむ】を果たす。 義務
【ぎゃく】の向きから見る。 逆
線路が【ふっきゅう】する。 旧
新しい【じゅうきょ】に移る。 住居
古い友人と【さいかい】する。 再会
【つま】と夫。 妻
こん虫【さいしゅう】をする。 採集
【ざいほう】を見つけて大金持ちになる。 財宝
【さ</v>
      </c>
      <c r="Z1" s="83"/>
      <c r="AA1" s="83"/>
      <c r="AB1" s="83"/>
      <c r="AC1" s="83"/>
      <c r="AD1" s="83"/>
      <c r="AE1" s="83"/>
      <c r="AF1" s="83"/>
      <c r="AG1" s="83"/>
      <c r="AH1" s="91" t="s">
        <v>1227</v>
      </c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87" t="s">
        <v>1227</v>
      </c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47" ht="15" customHeight="1">
      <c r="A2" s="49">
        <v>1</v>
      </c>
      <c r="B2" s="50" t="str">
        <f>'作業シート１'!C4</f>
        <v>【</v>
      </c>
      <c r="C2" s="51" t="str">
        <f>'作業シート１'!D4</f>
        <v>あ</v>
      </c>
      <c r="D2" s="51" t="str">
        <f>'作業シート１'!E4</f>
        <v>つ</v>
      </c>
      <c r="E2" s="51" t="str">
        <f>'作業シート１'!F4</f>
        <v>り</v>
      </c>
      <c r="F2" s="51" t="str">
        <f>'作業シート１'!G4</f>
        <v>ょ</v>
      </c>
      <c r="G2" s="51" t="str">
        <f>'作業シート１'!H4</f>
        <v>く</v>
      </c>
      <c r="H2" s="51" t="str">
        <f>'作業シート１'!I4</f>
        <v>】</v>
      </c>
      <c r="I2" s="51" t="str">
        <f>'作業シート１'!J4</f>
        <v>を</v>
      </c>
      <c r="J2" s="51" t="str">
        <f>'作業シート１'!K4</f>
        <v>か</v>
      </c>
      <c r="K2" s="51" t="str">
        <f>'作業シート１'!L4</f>
        <v>け</v>
      </c>
      <c r="L2" s="51" t="str">
        <f>'作業シート１'!M4</f>
        <v>る</v>
      </c>
      <c r="M2" s="51" t="str">
        <f>'作業シート１'!N4</f>
        <v>。</v>
      </c>
      <c r="N2" s="51" t="str">
        <f>'作業シート１'!O4</f>
        <v> </v>
      </c>
      <c r="O2" s="51" t="str">
        <f>'作業シート１'!P4</f>
        <v>圧</v>
      </c>
      <c r="P2" s="51" t="str">
        <f>'作業シート１'!Q4</f>
        <v>力</v>
      </c>
      <c r="Q2" s="51" t="str">
        <f>'作業シート１'!R4</f>
        <v>
</v>
      </c>
      <c r="R2" s="51" t="str">
        <f>'作業シート１'!S4</f>
        <v>バ</v>
      </c>
      <c r="S2" s="51" t="str">
        <f>'作業シート１'!T4</f>
        <v>ス</v>
      </c>
      <c r="T2" s="51" t="str">
        <f>'作業シート１'!U4</f>
        <v>で</v>
      </c>
      <c r="U2" s="52" t="str">
        <f>'作業シート１'!V4</f>
        <v>【</v>
      </c>
      <c r="V2" s="53"/>
      <c r="W2" s="53"/>
      <c r="X2" s="53">
        <v>201</v>
      </c>
      <c r="Y2" s="71" t="str">
        <f>'作業シート１'!C34</f>
        <v>か</v>
      </c>
      <c r="Z2" s="72" t="str">
        <f>'作業シート１'!D34</f>
        <v>ん</v>
      </c>
      <c r="AA2" s="72" t="str">
        <f>'作業シート１'!E34</f>
        <v>】</v>
      </c>
      <c r="AB2" s="72" t="str">
        <f>'作業シート１'!F34</f>
        <v>を</v>
      </c>
      <c r="AC2" s="72" t="str">
        <f>'作業シート１'!G34</f>
        <v>身</v>
      </c>
      <c r="AD2" s="72" t="str">
        <f>'作業シート１'!H34</f>
        <v>に</v>
      </c>
      <c r="AE2" s="72" t="str">
        <f>'作業シート１'!I34</f>
        <v>つ</v>
      </c>
      <c r="AF2" s="72" t="str">
        <f>'作業シート１'!J34</f>
        <v>け</v>
      </c>
      <c r="AG2" s="72" t="str">
        <f>'作業シート１'!K34</f>
        <v>る</v>
      </c>
      <c r="AH2" s="72" t="str">
        <f>'作業シート１'!L34</f>
        <v>。</v>
      </c>
      <c r="AI2" s="72" t="str">
        <f>'作業シート１'!M34</f>
        <v> </v>
      </c>
      <c r="AJ2" s="72" t="str">
        <f>'作業シート１'!N34</f>
        <v>習</v>
      </c>
      <c r="AK2" s="72" t="str">
        <f>'作業シート１'!O34</f>
        <v>慣</v>
      </c>
      <c r="AL2" s="72" t="str">
        <f>'作業シート１'!P34</f>
        <v>
</v>
      </c>
      <c r="AM2" s="72" t="str">
        <f>'作業シート１'!Q34</f>
        <v>【</v>
      </c>
      <c r="AN2" s="72" t="str">
        <f>'作業シート１'!R34</f>
        <v>よ</v>
      </c>
      <c r="AO2" s="72" t="str">
        <f>'作業シート１'!S34</f>
        <v>り</v>
      </c>
      <c r="AP2" s="72" t="str">
        <f>'作業シート１'!T34</f>
        <v>】</v>
      </c>
      <c r="AQ2" s="72" t="str">
        <f>'作業シート１'!U34</f>
        <v>道</v>
      </c>
      <c r="AR2" s="73" t="str">
        <f>'作業シート１'!V34</f>
        <v>を</v>
      </c>
      <c r="AS2" s="54"/>
      <c r="AU2" t="s">
        <v>1122</v>
      </c>
    </row>
    <row r="3" spans="1:48" ht="15" customHeight="1">
      <c r="A3" s="49"/>
      <c r="B3" s="55">
        <f>'作業シート１'!C6</f>
        <v>0</v>
      </c>
      <c r="C3" s="56">
        <f>'作業シート１'!D6</f>
        <v>0</v>
      </c>
      <c r="D3" s="56">
        <f>'作業シート１'!E6</f>
        <v>0</v>
      </c>
      <c r="E3" s="56">
        <f>'作業シート１'!F6</f>
        <v>0</v>
      </c>
      <c r="F3" s="56">
        <f>'作業シート１'!G6</f>
        <v>0</v>
      </c>
      <c r="G3" s="56">
        <f>'作業シート１'!H6</f>
        <v>0</v>
      </c>
      <c r="H3" s="56">
        <f>'作業シート１'!I6</f>
        <v>0</v>
      </c>
      <c r="I3" s="56">
        <f>'作業シート１'!J6</f>
        <v>0</v>
      </c>
      <c r="J3" s="56">
        <f>'作業シート１'!K6</f>
        <v>0</v>
      </c>
      <c r="K3" s="56">
        <f>'作業シート１'!L6</f>
        <v>0</v>
      </c>
      <c r="L3" s="56">
        <f>'作業シート１'!M6</f>
        <v>0</v>
      </c>
      <c r="M3" s="56">
        <f>'作業シート１'!N6</f>
        <v>0</v>
      </c>
      <c r="N3" s="56">
        <f>'作業シート１'!O6</f>
        <v>0</v>
      </c>
      <c r="O3" s="56">
        <f>'作業シート１'!P6</f>
        <v>0</v>
      </c>
      <c r="P3" s="56">
        <f>'作業シート１'!Q6</f>
        <v>0</v>
      </c>
      <c r="Q3" s="56">
        <f>'作業シート１'!R6</f>
        <v>0</v>
      </c>
      <c r="R3" s="56">
        <f>'作業シート１'!S6</f>
        <v>0</v>
      </c>
      <c r="S3" s="56">
        <f>'作業シート１'!T6</f>
        <v>0</v>
      </c>
      <c r="T3" s="56">
        <f>'作業シート１'!U6</f>
        <v>0</v>
      </c>
      <c r="U3" s="57">
        <f>'作業シート１'!V6</f>
        <v>0</v>
      </c>
      <c r="V3" s="58">
        <f>SUM(B3:U3)</f>
        <v>0</v>
      </c>
      <c r="W3" s="58"/>
      <c r="X3" s="58"/>
      <c r="Y3" s="74">
        <f>'作業シート１'!C36</f>
        <v>0</v>
      </c>
      <c r="Z3" s="75">
        <f>'作業シート１'!D36</f>
        <v>0</v>
      </c>
      <c r="AA3" s="75">
        <f>'作業シート１'!E36</f>
        <v>0</v>
      </c>
      <c r="AB3" s="75">
        <f>'作業シート１'!F36</f>
        <v>0</v>
      </c>
      <c r="AC3" s="75">
        <f>'作業シート１'!G36</f>
        <v>0</v>
      </c>
      <c r="AD3" s="75">
        <f>'作業シート１'!H36</f>
        <v>0</v>
      </c>
      <c r="AE3" s="75">
        <f>'作業シート１'!I36</f>
        <v>0</v>
      </c>
      <c r="AF3" s="75">
        <f>'作業シート１'!J36</f>
        <v>0</v>
      </c>
      <c r="AG3" s="75">
        <f>'作業シート１'!K36</f>
        <v>0</v>
      </c>
      <c r="AH3" s="75">
        <f>'作業シート１'!L36</f>
        <v>0</v>
      </c>
      <c r="AI3" s="75">
        <f>'作業シート１'!M36</f>
        <v>0</v>
      </c>
      <c r="AJ3" s="75">
        <f>'作業シート１'!N36</f>
        <v>0</v>
      </c>
      <c r="AK3" s="75">
        <f>'作業シート１'!O36</f>
        <v>1</v>
      </c>
      <c r="AL3" s="75">
        <f>'作業シート１'!P36</f>
        <v>0</v>
      </c>
      <c r="AM3" s="75">
        <f>'作業シート１'!Q36</f>
        <v>0</v>
      </c>
      <c r="AN3" s="75">
        <f>'作業シート１'!R36</f>
        <v>0</v>
      </c>
      <c r="AO3" s="75">
        <f>'作業シート１'!S36</f>
        <v>0</v>
      </c>
      <c r="AP3" s="75">
        <f>'作業シート１'!T36</f>
        <v>0</v>
      </c>
      <c r="AQ3" s="75">
        <f>'作業シート１'!U36</f>
        <v>0</v>
      </c>
      <c r="AR3" s="76">
        <f>'作業シート１'!V36</f>
        <v>0</v>
      </c>
      <c r="AS3" s="58">
        <f>SUM(Y3:AR3)</f>
        <v>1</v>
      </c>
      <c r="AU3" s="67" t="s">
        <v>1224</v>
      </c>
      <c r="AV3">
        <f>'作業シート１'!Z4</f>
        <v>5.15</v>
      </c>
    </row>
    <row r="4" spans="1:48" ht="15" customHeight="1">
      <c r="A4" s="49">
        <f>A2+20</f>
        <v>21</v>
      </c>
      <c r="B4" s="50" t="str">
        <f>'作業シート１'!C7</f>
        <v>い</v>
      </c>
      <c r="C4" s="51" t="str">
        <f>'作業シート１'!D7</f>
        <v>ど</v>
      </c>
      <c r="D4" s="51" t="str">
        <f>'作業シート１'!E7</f>
        <v>う</v>
      </c>
      <c r="E4" s="51" t="str">
        <f>'作業シート１'!F7</f>
        <v>】</v>
      </c>
      <c r="F4" s="51" t="str">
        <f>'作業シート１'!G7</f>
        <v>す</v>
      </c>
      <c r="G4" s="51" t="str">
        <f>'作業シート１'!H7</f>
        <v>る</v>
      </c>
      <c r="H4" s="51" t="str">
        <f>'作業シート１'!I7</f>
        <v>。</v>
      </c>
      <c r="I4" s="51" t="str">
        <f>'作業シート１'!J7</f>
        <v> </v>
      </c>
      <c r="J4" s="51" t="str">
        <f>'作業シート１'!K7</f>
        <v>移</v>
      </c>
      <c r="K4" s="51" t="str">
        <f>'作業シート１'!L7</f>
        <v>動</v>
      </c>
      <c r="L4" s="51" t="str">
        <f>'作業シート１'!M7</f>
        <v>
</v>
      </c>
      <c r="M4" s="51" t="str">
        <f>'作業シート１'!N7</f>
        <v>【</v>
      </c>
      <c r="N4" s="51" t="str">
        <f>'作業シート１'!O7</f>
        <v>げ</v>
      </c>
      <c r="O4" s="51" t="str">
        <f>'作業シート１'!P7</f>
        <v>ん</v>
      </c>
      <c r="P4" s="51" t="str">
        <f>'作業シート１'!Q7</f>
        <v>い</v>
      </c>
      <c r="Q4" s="51" t="str">
        <f>'作業シート１'!R7</f>
        <v>ん</v>
      </c>
      <c r="R4" s="51" t="str">
        <f>'作業シート１'!S7</f>
        <v>】</v>
      </c>
      <c r="S4" s="51" t="str">
        <f>'作業シート１'!T7</f>
        <v>を</v>
      </c>
      <c r="T4" s="51" t="str">
        <f>'作業シート１'!U7</f>
        <v>調</v>
      </c>
      <c r="U4" s="52" t="str">
        <f>'作業シート１'!V7</f>
        <v>べ</v>
      </c>
      <c r="V4" s="53"/>
      <c r="W4" s="53"/>
      <c r="X4" s="49">
        <f>X2+20</f>
        <v>221</v>
      </c>
      <c r="Y4" s="77" t="str">
        <f>'作業シート１'!C37</f>
        <v>せ</v>
      </c>
      <c r="Z4" s="78" t="str">
        <f>'作業シート１'!D37</f>
        <v>ず</v>
      </c>
      <c r="AA4" s="78" t="str">
        <f>'作業シート１'!E37</f>
        <v>帰</v>
      </c>
      <c r="AB4" s="78" t="str">
        <f>'作業シート１'!F37</f>
        <v>ろ</v>
      </c>
      <c r="AC4" s="78" t="str">
        <f>'作業シート１'!G37</f>
        <v>う</v>
      </c>
      <c r="AD4" s="78" t="str">
        <f>'作業シート１'!H37</f>
        <v>。</v>
      </c>
      <c r="AE4" s="78" t="str">
        <f>'作業シート１'!I37</f>
        <v> </v>
      </c>
      <c r="AF4" s="78" t="str">
        <f>'作業シート１'!J37</f>
        <v>寄</v>
      </c>
      <c r="AG4" s="78" t="str">
        <f>'作業シート１'!K37</f>
        <v>り</v>
      </c>
      <c r="AH4" s="78" t="str">
        <f>'作業シート１'!L37</f>
        <v>
</v>
      </c>
      <c r="AI4" s="78" t="str">
        <f>'作業シート１'!M37</f>
        <v>【</v>
      </c>
      <c r="AJ4" s="78" t="str">
        <f>'作業シート１'!N37</f>
        <v>せ</v>
      </c>
      <c r="AK4" s="78" t="str">
        <f>'作業シート１'!O37</f>
        <v>い</v>
      </c>
      <c r="AL4" s="78" t="str">
        <f>'作業シート１'!P37</f>
        <v>か</v>
      </c>
      <c r="AM4" s="78" t="str">
        <f>'作業シート１'!Q37</f>
        <v>い</v>
      </c>
      <c r="AN4" s="78" t="str">
        <f>'作業シート１'!R37</f>
        <v>】</v>
      </c>
      <c r="AO4" s="78" t="str">
        <f>'作業シート１'!S37</f>
        <v>を</v>
      </c>
      <c r="AP4" s="78" t="str">
        <f>'作業シート１'!T37</f>
        <v>教</v>
      </c>
      <c r="AQ4" s="78" t="str">
        <f>'作業シート１'!U37</f>
        <v>え</v>
      </c>
      <c r="AR4" s="79" t="str">
        <f>'作業シート１'!V37</f>
        <v>て</v>
      </c>
      <c r="AS4" s="53"/>
      <c r="AU4" s="26" t="s">
        <v>1123</v>
      </c>
      <c r="AV4" s="26">
        <f>INT(AV3)</f>
        <v>5</v>
      </c>
    </row>
    <row r="5" spans="1:49" ht="15" customHeight="1">
      <c r="A5" s="49"/>
      <c r="B5" s="59">
        <f>'作業シート１'!C9</f>
        <v>0</v>
      </c>
      <c r="C5" s="60">
        <f>'作業シート１'!D9</f>
        <v>0</v>
      </c>
      <c r="D5" s="60">
        <f>'作業シート１'!E9</f>
        <v>0</v>
      </c>
      <c r="E5" s="60">
        <f>'作業シート１'!F9</f>
        <v>0</v>
      </c>
      <c r="F5" s="60">
        <f>'作業シート１'!G9</f>
        <v>0</v>
      </c>
      <c r="G5" s="60">
        <f>'作業シート１'!H9</f>
        <v>0</v>
      </c>
      <c r="H5" s="60">
        <f>'作業シート１'!I9</f>
        <v>0</v>
      </c>
      <c r="I5" s="60">
        <f>'作業シート１'!J9</f>
        <v>0</v>
      </c>
      <c r="J5" s="60">
        <f>'作業シート１'!K9</f>
        <v>0</v>
      </c>
      <c r="K5" s="60">
        <f>'作業シート１'!L9</f>
        <v>0</v>
      </c>
      <c r="L5" s="60">
        <f>'作業シート１'!M9</f>
        <v>0</v>
      </c>
      <c r="M5" s="60">
        <f>'作業シート１'!N9</f>
        <v>0</v>
      </c>
      <c r="N5" s="60">
        <f>'作業シート１'!O9</f>
        <v>0</v>
      </c>
      <c r="O5" s="60">
        <f>'作業シート１'!P9</f>
        <v>0</v>
      </c>
      <c r="P5" s="60">
        <f>'作業シート１'!Q9</f>
        <v>0</v>
      </c>
      <c r="Q5" s="60">
        <f>'作業シート１'!R9</f>
        <v>0</v>
      </c>
      <c r="R5" s="60">
        <f>'作業シート１'!S9</f>
        <v>0</v>
      </c>
      <c r="S5" s="60">
        <f>'作業シート１'!T9</f>
        <v>0</v>
      </c>
      <c r="T5" s="60">
        <f>'作業シート１'!U9</f>
        <v>0</v>
      </c>
      <c r="U5" s="61">
        <f>'作業シート１'!V9</f>
        <v>0</v>
      </c>
      <c r="V5" s="58">
        <f>SUM(B5:U5)</f>
        <v>0</v>
      </c>
      <c r="W5" s="58"/>
      <c r="X5" s="49"/>
      <c r="Y5" s="80">
        <f>'作業シート１'!C39</f>
        <v>0</v>
      </c>
      <c r="Z5" s="81">
        <f>'作業シート１'!D39</f>
        <v>0</v>
      </c>
      <c r="AA5" s="81">
        <f>'作業シート１'!E39</f>
        <v>0</v>
      </c>
      <c r="AB5" s="81">
        <f>'作業シート１'!F39</f>
        <v>0</v>
      </c>
      <c r="AC5" s="81">
        <f>'作業シート１'!G39</f>
        <v>0</v>
      </c>
      <c r="AD5" s="81">
        <f>'作業シート１'!H39</f>
        <v>0</v>
      </c>
      <c r="AE5" s="81">
        <f>'作業シート１'!I39</f>
        <v>0</v>
      </c>
      <c r="AF5" s="81">
        <f>'作業シート１'!J39</f>
        <v>0</v>
      </c>
      <c r="AG5" s="81">
        <f>'作業シート１'!K39</f>
        <v>0</v>
      </c>
      <c r="AH5" s="81">
        <f>'作業シート１'!L39</f>
        <v>0</v>
      </c>
      <c r="AI5" s="81">
        <f>'作業シート１'!M39</f>
        <v>0</v>
      </c>
      <c r="AJ5" s="81">
        <f>'作業シート１'!N39</f>
        <v>0</v>
      </c>
      <c r="AK5" s="81">
        <f>'作業シート１'!O39</f>
        <v>0</v>
      </c>
      <c r="AL5" s="81">
        <f>'作業シート１'!P39</f>
        <v>0</v>
      </c>
      <c r="AM5" s="81">
        <f>'作業シート１'!Q39</f>
        <v>0</v>
      </c>
      <c r="AN5" s="81">
        <f>'作業シート１'!R39</f>
        <v>0</v>
      </c>
      <c r="AO5" s="81">
        <f>'作業シート１'!S39</f>
        <v>0</v>
      </c>
      <c r="AP5" s="81">
        <f>'作業シート１'!T39</f>
        <v>0</v>
      </c>
      <c r="AQ5" s="81">
        <f>'作業シート１'!U39</f>
        <v>0</v>
      </c>
      <c r="AR5" s="82">
        <f>'作業シート１'!V39</f>
        <v>0</v>
      </c>
      <c r="AS5" s="58">
        <f>SUM(Y5:AR5)</f>
        <v>0</v>
      </c>
      <c r="AV5" s="27">
        <f>(AV3-AV4)*1000</f>
        <v>150.00000000000034</v>
      </c>
      <c r="AW5" t="s">
        <v>1124</v>
      </c>
    </row>
    <row r="6" spans="1:45" ht="15" customHeight="1">
      <c r="A6" s="49">
        <f>A4+20</f>
        <v>41</v>
      </c>
      <c r="B6" s="62" t="str">
        <f>'作業シート１'!C10</f>
        <v>る</v>
      </c>
      <c r="C6" s="63" t="str">
        <f>'作業シート１'!D10</f>
        <v>。</v>
      </c>
      <c r="D6" s="63" t="str">
        <f>'作業シート１'!E10</f>
        <v> </v>
      </c>
      <c r="E6" s="63" t="str">
        <f>'作業シート１'!F10</f>
        <v>原</v>
      </c>
      <c r="F6" s="63" t="str">
        <f>'作業シート１'!G10</f>
        <v>因</v>
      </c>
      <c r="G6" s="63" t="str">
        <f>'作業シート１'!H10</f>
        <v>
</v>
      </c>
      <c r="H6" s="63" t="str">
        <f>'作業シート１'!I10</f>
        <v>【</v>
      </c>
      <c r="I6" s="63" t="str">
        <f>'作業シート１'!J10</f>
        <v>え</v>
      </c>
      <c r="J6" s="63" t="str">
        <f>'作業シート１'!K10</f>
        <v>い</v>
      </c>
      <c r="K6" s="63" t="str">
        <f>'作業シート１'!L10</f>
        <v>せ</v>
      </c>
      <c r="L6" s="63" t="str">
        <f>'作業シート１'!M10</f>
        <v>い</v>
      </c>
      <c r="M6" s="63" t="str">
        <f>'作業シート１'!N10</f>
        <v>】</v>
      </c>
      <c r="N6" s="63" t="str">
        <f>'作業シート１'!O10</f>
        <v>管</v>
      </c>
      <c r="O6" s="63" t="str">
        <f>'作業シート１'!P10</f>
        <v>理</v>
      </c>
      <c r="P6" s="63" t="str">
        <f>'作業シート１'!Q10</f>
        <v>に</v>
      </c>
      <c r="Q6" s="63" t="str">
        <f>'作業シート１'!R10</f>
        <v>気</v>
      </c>
      <c r="R6" s="63" t="str">
        <f>'作業シート１'!S10</f>
        <v>を</v>
      </c>
      <c r="S6" s="63" t="str">
        <f>'作業シート１'!T10</f>
        <v>つ</v>
      </c>
      <c r="T6" s="63" t="str">
        <f>'作業シート１'!U10</f>
        <v>け</v>
      </c>
      <c r="U6" s="64" t="str">
        <f>'作業シート１'!V10</f>
        <v>る</v>
      </c>
      <c r="V6" s="53"/>
      <c r="W6" s="53"/>
      <c r="X6" s="49">
        <f>X4+20</f>
        <v>241</v>
      </c>
      <c r="Y6" s="71" t="str">
        <f>'作業シート１'!C40</f>
        <v>く</v>
      </c>
      <c r="Z6" s="72" t="str">
        <f>'作業シート１'!D40</f>
        <v>だ</v>
      </c>
      <c r="AA6" s="72" t="str">
        <f>'作業シート１'!E40</f>
        <v>さ</v>
      </c>
      <c r="AB6" s="72" t="str">
        <f>'作業シート１'!F40</f>
        <v>い</v>
      </c>
      <c r="AC6" s="72" t="str">
        <f>'作業シート１'!G40</f>
        <v>。</v>
      </c>
      <c r="AD6" s="72" t="str">
        <f>'作業シート１'!H40</f>
        <v> </v>
      </c>
      <c r="AE6" s="72" t="str">
        <f>'作業シート１'!I40</f>
        <v>正</v>
      </c>
      <c r="AF6" s="72" t="str">
        <f>'作業シート１'!J40</f>
        <v>解</v>
      </c>
      <c r="AG6" s="72" t="str">
        <f>'作業シート１'!K40</f>
        <v>
</v>
      </c>
      <c r="AH6" s="72" t="str">
        <f>'作業シート１'!L40</f>
        <v>一</v>
      </c>
      <c r="AI6" s="72" t="str">
        <f>'作業シート１'!M40</f>
        <v>番</v>
      </c>
      <c r="AJ6" s="72" t="str">
        <f>'作業シート１'!N40</f>
        <v> </v>
      </c>
      <c r="AK6" s="72" t="str">
        <f>'作業シート１'!O40</f>
        <v>【</v>
      </c>
      <c r="AL6" s="72" t="str">
        <f>'作業シート１'!P40</f>
        <v>か</v>
      </c>
      <c r="AM6" s="72" t="str">
        <f>'作業シート１'!Q40</f>
        <v>く</v>
      </c>
      <c r="AN6" s="72" t="str">
        <f>'作業シート１'!R40</f>
        <v>じ</v>
      </c>
      <c r="AO6" s="72" t="str">
        <f>'作業シート１'!S40</f>
        <v>つ</v>
      </c>
      <c r="AP6" s="72" t="str">
        <f>'作業シート１'!T40</f>
        <v>】</v>
      </c>
      <c r="AQ6" s="72" t="str">
        <f>'作業シート１'!U40</f>
        <v>な</v>
      </c>
      <c r="AR6" s="73" t="str">
        <f>'作業シート１'!V40</f>
        <v>方</v>
      </c>
      <c r="AS6" s="53"/>
    </row>
    <row r="7" spans="1:53" ht="15" customHeight="1">
      <c r="A7" s="49"/>
      <c r="B7" s="55">
        <f>'作業シート１'!C12</f>
        <v>0</v>
      </c>
      <c r="C7" s="56">
        <f>'作業シート１'!D12</f>
        <v>0</v>
      </c>
      <c r="D7" s="56">
        <f>'作業シート１'!E12</f>
        <v>0</v>
      </c>
      <c r="E7" s="56">
        <f>'作業シート１'!F12</f>
        <v>0</v>
      </c>
      <c r="F7" s="56">
        <f>'作業シート１'!G12</f>
        <v>0</v>
      </c>
      <c r="G7" s="56">
        <f>'作業シート１'!H12</f>
        <v>0</v>
      </c>
      <c r="H7" s="56">
        <f>'作業シート１'!I12</f>
        <v>0</v>
      </c>
      <c r="I7" s="56">
        <f>'作業シート１'!J12</f>
        <v>0</v>
      </c>
      <c r="J7" s="56">
        <f>'作業シート１'!K12</f>
        <v>0</v>
      </c>
      <c r="K7" s="56">
        <f>'作業シート１'!L12</f>
        <v>0</v>
      </c>
      <c r="L7" s="56">
        <f>'作業シート１'!M12</f>
        <v>0</v>
      </c>
      <c r="M7" s="56">
        <f>'作業シート１'!N12</f>
        <v>0</v>
      </c>
      <c r="N7" s="56">
        <f>'作業シート１'!O12</f>
        <v>0</v>
      </c>
      <c r="O7" s="56">
        <f>'作業シート１'!P12</f>
        <v>0</v>
      </c>
      <c r="P7" s="56">
        <f>'作業シート１'!Q12</f>
        <v>0</v>
      </c>
      <c r="Q7" s="56">
        <f>'作業シート１'!R12</f>
        <v>0</v>
      </c>
      <c r="R7" s="56">
        <f>'作業シート１'!S12</f>
        <v>0</v>
      </c>
      <c r="S7" s="56">
        <f>'作業シート１'!T12</f>
        <v>0</v>
      </c>
      <c r="T7" s="56">
        <f>'作業シート１'!U12</f>
        <v>0</v>
      </c>
      <c r="U7" s="57">
        <f>'作業シート１'!V12</f>
        <v>0</v>
      </c>
      <c r="V7" s="58">
        <f>SUM(B7:U7)</f>
        <v>0</v>
      </c>
      <c r="W7" s="58"/>
      <c r="X7" s="49"/>
      <c r="Y7" s="74">
        <f>'作業シート１'!C42</f>
        <v>0</v>
      </c>
      <c r="Z7" s="75">
        <f>'作業シート１'!D42</f>
        <v>0</v>
      </c>
      <c r="AA7" s="75">
        <f>'作業シート１'!E42</f>
        <v>0</v>
      </c>
      <c r="AB7" s="75">
        <f>'作業シート１'!F42</f>
        <v>0</v>
      </c>
      <c r="AC7" s="75">
        <f>'作業シート１'!G42</f>
        <v>0</v>
      </c>
      <c r="AD7" s="75">
        <f>'作業シート１'!H42</f>
        <v>0</v>
      </c>
      <c r="AE7" s="75">
        <f>'作業シート１'!I42</f>
        <v>0</v>
      </c>
      <c r="AF7" s="75">
        <f>'作業シート１'!J42</f>
        <v>0</v>
      </c>
      <c r="AG7" s="75">
        <f>'作業シート１'!K42</f>
        <v>0</v>
      </c>
      <c r="AH7" s="75">
        <f>'作業シート１'!L42</f>
        <v>0</v>
      </c>
      <c r="AI7" s="75">
        <f>'作業シート１'!M42</f>
        <v>0</v>
      </c>
      <c r="AJ7" s="75">
        <f>'作業シート１'!N42</f>
        <v>0</v>
      </c>
      <c r="AK7" s="75">
        <f>'作業シート１'!O42</f>
        <v>0</v>
      </c>
      <c r="AL7" s="75">
        <f>'作業シート１'!P42</f>
        <v>0</v>
      </c>
      <c r="AM7" s="75">
        <f>'作業シート１'!Q42</f>
        <v>0</v>
      </c>
      <c r="AN7" s="75">
        <f>'作業シート１'!R42</f>
        <v>0</v>
      </c>
      <c r="AO7" s="75">
        <f>'作業シート１'!S42</f>
        <v>0</v>
      </c>
      <c r="AP7" s="75">
        <f>'作業シート１'!T42</f>
        <v>0</v>
      </c>
      <c r="AQ7" s="75">
        <f>'作業シート１'!U42</f>
        <v>0</v>
      </c>
      <c r="AR7" s="76">
        <f>'作業シート１'!V42</f>
        <v>0</v>
      </c>
      <c r="AS7" s="58">
        <f>SUM(Y7:AR7)</f>
        <v>0</v>
      </c>
      <c r="AU7" s="84" t="s">
        <v>1226</v>
      </c>
      <c r="AV7" s="85"/>
      <c r="AW7" s="85"/>
      <c r="AX7" s="86"/>
      <c r="AY7" s="86"/>
      <c r="AZ7" s="86"/>
      <c r="BA7" s="86"/>
    </row>
    <row r="8" spans="1:53" ht="15" customHeight="1">
      <c r="A8" s="49">
        <f>A6+20</f>
        <v>61</v>
      </c>
      <c r="B8" s="50" t="str">
        <f>'作業シート１'!C13</f>
        <v>。</v>
      </c>
      <c r="C8" s="51" t="str">
        <f>'作業シート１'!D13</f>
        <v> </v>
      </c>
      <c r="D8" s="51" t="str">
        <f>'作業シート１'!E13</f>
        <v>衛</v>
      </c>
      <c r="E8" s="51" t="str">
        <f>'作業シート１'!F13</f>
        <v>生</v>
      </c>
      <c r="F8" s="51" t="str">
        <f>'作業シート１'!G13</f>
        <v>
</v>
      </c>
      <c r="G8" s="51" t="str">
        <f>'作業シート１'!H13</f>
        <v>み</v>
      </c>
      <c r="H8" s="51" t="str">
        <f>'作業シート１'!I13</f>
        <v>ん</v>
      </c>
      <c r="I8" s="51" t="str">
        <f>'作業シート１'!J13</f>
        <v>な</v>
      </c>
      <c r="J8" s="51" t="str">
        <f>'作業シート１'!K13</f>
        <v>の</v>
      </c>
      <c r="K8" s="51" t="str">
        <f>'作業シート１'!L13</f>
        <v>【</v>
      </c>
      <c r="L8" s="51" t="str">
        <f>'作業シート１'!M13</f>
        <v>り</v>
      </c>
      <c r="M8" s="51" t="str">
        <f>'作業シート１'!N13</f>
        <v>え</v>
      </c>
      <c r="N8" s="51" t="str">
        <f>'作業シート１'!O13</f>
        <v>き</v>
      </c>
      <c r="O8" s="51" t="str">
        <f>'作業シート１'!P13</f>
        <v>】</v>
      </c>
      <c r="P8" s="51" t="str">
        <f>'作業シート１'!Q13</f>
        <v>に</v>
      </c>
      <c r="Q8" s="51" t="str">
        <f>'作業シート１'!R13</f>
        <v>な</v>
      </c>
      <c r="R8" s="51" t="str">
        <f>'作業シート１'!S13</f>
        <v>る</v>
      </c>
      <c r="S8" s="51" t="str">
        <f>'作業シート１'!T13</f>
        <v>結</v>
      </c>
      <c r="T8" s="51" t="str">
        <f>'作業シート１'!U13</f>
        <v>論</v>
      </c>
      <c r="U8" s="52" t="str">
        <f>'作業シート１'!V13</f>
        <v>。</v>
      </c>
      <c r="V8" s="53"/>
      <c r="W8" s="53"/>
      <c r="X8" s="49">
        <f>X6+20</f>
        <v>261</v>
      </c>
      <c r="Y8" s="77" t="str">
        <f>'作業シート１'!C43</f>
        <v>法</v>
      </c>
      <c r="Z8" s="78" t="str">
        <f>'作業シート１'!D43</f>
        <v>。</v>
      </c>
      <c r="AA8" s="78" t="str">
        <f>'作業シート１'!E43</f>
        <v> </v>
      </c>
      <c r="AB8" s="78" t="str">
        <f>'作業シート１'!F43</f>
        <v>確</v>
      </c>
      <c r="AC8" s="78" t="str">
        <f>'作業シート１'!G43</f>
        <v>実</v>
      </c>
      <c r="AD8" s="78" t="str">
        <f>'作業シート１'!H43</f>
        <v>
</v>
      </c>
      <c r="AE8" s="78" t="str">
        <f>'作業シート１'!I43</f>
        <v>【</v>
      </c>
      <c r="AF8" s="78" t="str">
        <f>'作業シート１'!J43</f>
        <v>ぎ</v>
      </c>
      <c r="AG8" s="78" t="str">
        <f>'作業シート１'!K43</f>
        <v>む</v>
      </c>
      <c r="AH8" s="78" t="str">
        <f>'作業シート１'!L43</f>
        <v>】</v>
      </c>
      <c r="AI8" s="78" t="str">
        <f>'作業シート１'!M43</f>
        <v>を</v>
      </c>
      <c r="AJ8" s="78" t="str">
        <f>'作業シート１'!N43</f>
        <v>果</v>
      </c>
      <c r="AK8" s="78" t="str">
        <f>'作業シート１'!O43</f>
        <v>た</v>
      </c>
      <c r="AL8" s="78" t="str">
        <f>'作業シート１'!P43</f>
        <v>す</v>
      </c>
      <c r="AM8" s="78" t="str">
        <f>'作業シート１'!Q43</f>
        <v>。</v>
      </c>
      <c r="AN8" s="78" t="str">
        <f>'作業シート１'!R43</f>
        <v> </v>
      </c>
      <c r="AO8" s="78" t="str">
        <f>'作業シート１'!S43</f>
        <v>義</v>
      </c>
      <c r="AP8" s="78" t="str">
        <f>'作業シート１'!T43</f>
        <v>務</v>
      </c>
      <c r="AQ8" s="78" t="str">
        <f>'作業シート１'!U43</f>
        <v>
</v>
      </c>
      <c r="AR8" s="79" t="str">
        <f>'作業シート１'!V43</f>
        <v>【</v>
      </c>
      <c r="AS8" s="53"/>
      <c r="AU8" s="85"/>
      <c r="AV8" s="85"/>
      <c r="AW8" s="85"/>
      <c r="AX8" s="86"/>
      <c r="AY8" s="86"/>
      <c r="AZ8" s="86"/>
      <c r="BA8" s="86"/>
    </row>
    <row r="9" spans="1:45" ht="15" customHeight="1">
      <c r="A9" s="49"/>
      <c r="B9" s="59">
        <f>'作業シート１'!C15</f>
        <v>0</v>
      </c>
      <c r="C9" s="60">
        <f>'作業シート１'!D15</f>
        <v>0</v>
      </c>
      <c r="D9" s="60">
        <f>'作業シート１'!E15</f>
        <v>1</v>
      </c>
      <c r="E9" s="60">
        <f>'作業シート１'!F15</f>
        <v>0</v>
      </c>
      <c r="F9" s="60">
        <f>'作業シート１'!G15</f>
        <v>0</v>
      </c>
      <c r="G9" s="60">
        <f>'作業シート１'!H15</f>
        <v>0</v>
      </c>
      <c r="H9" s="60">
        <f>'作業シート１'!I15</f>
        <v>0</v>
      </c>
      <c r="I9" s="60">
        <f>'作業シート１'!J15</f>
        <v>0</v>
      </c>
      <c r="J9" s="60">
        <f>'作業シート１'!K15</f>
        <v>0</v>
      </c>
      <c r="K9" s="60">
        <f>'作業シート１'!L15</f>
        <v>0</v>
      </c>
      <c r="L9" s="60">
        <f>'作業シート１'!M15</f>
        <v>0</v>
      </c>
      <c r="M9" s="60">
        <f>'作業シート１'!N15</f>
        <v>0</v>
      </c>
      <c r="N9" s="60">
        <f>'作業シート１'!O15</f>
        <v>0</v>
      </c>
      <c r="O9" s="60">
        <f>'作業シート１'!P15</f>
        <v>0</v>
      </c>
      <c r="P9" s="60">
        <f>'作業シート１'!Q15</f>
        <v>0</v>
      </c>
      <c r="Q9" s="60">
        <f>'作業シート１'!R15</f>
        <v>0</v>
      </c>
      <c r="R9" s="60">
        <f>'作業シート１'!S15</f>
        <v>0</v>
      </c>
      <c r="S9" s="60">
        <f>'作業シート１'!T15</f>
        <v>0</v>
      </c>
      <c r="T9" s="60">
        <f>'作業シート１'!U15</f>
        <v>1</v>
      </c>
      <c r="U9" s="61">
        <f>'作業シート１'!V15</f>
        <v>0</v>
      </c>
      <c r="V9" s="58">
        <f>SUM(B9:U9)</f>
        <v>2</v>
      </c>
      <c r="W9" s="58"/>
      <c r="X9" s="49"/>
      <c r="Y9" s="80">
        <f>'作業シート１'!C45</f>
        <v>0</v>
      </c>
      <c r="Z9" s="81">
        <f>'作業シート１'!D45</f>
        <v>0</v>
      </c>
      <c r="AA9" s="81">
        <f>'作業シート１'!E45</f>
        <v>0</v>
      </c>
      <c r="AB9" s="81">
        <f>'作業シート１'!F45</f>
        <v>0</v>
      </c>
      <c r="AC9" s="81">
        <f>'作業シート１'!G45</f>
        <v>0</v>
      </c>
      <c r="AD9" s="81">
        <f>'作業シート１'!H45</f>
        <v>0</v>
      </c>
      <c r="AE9" s="81">
        <f>'作業シート１'!I45</f>
        <v>0</v>
      </c>
      <c r="AF9" s="81">
        <f>'作業シート１'!J45</f>
        <v>0</v>
      </c>
      <c r="AG9" s="81">
        <f>'作業シート１'!K45</f>
        <v>0</v>
      </c>
      <c r="AH9" s="81">
        <f>'作業シート１'!L45</f>
        <v>0</v>
      </c>
      <c r="AI9" s="81">
        <f>'作業シート１'!M45</f>
        <v>0</v>
      </c>
      <c r="AJ9" s="81">
        <f>'作業シート１'!N45</f>
        <v>0</v>
      </c>
      <c r="AK9" s="81">
        <f>'作業シート１'!O45</f>
        <v>0</v>
      </c>
      <c r="AL9" s="81">
        <f>'作業シート１'!P45</f>
        <v>0</v>
      </c>
      <c r="AM9" s="81">
        <f>'作業シート１'!Q45</f>
        <v>0</v>
      </c>
      <c r="AN9" s="81">
        <f>'作業シート１'!R45</f>
        <v>0</v>
      </c>
      <c r="AO9" s="81">
        <f>'作業シート１'!S45</f>
        <v>1</v>
      </c>
      <c r="AP9" s="81">
        <f>'作業シート１'!T45</f>
        <v>1</v>
      </c>
      <c r="AQ9" s="81">
        <f>'作業シート１'!U45</f>
        <v>0</v>
      </c>
      <c r="AR9" s="82">
        <f>'作業シート１'!V45</f>
        <v>0</v>
      </c>
      <c r="AS9" s="58">
        <f>SUM(Y9:AR9)</f>
        <v>2</v>
      </c>
    </row>
    <row r="10" spans="1:47" ht="15" customHeight="1">
      <c r="A10" s="49">
        <f>A8+20</f>
        <v>81</v>
      </c>
      <c r="B10" s="62" t="str">
        <f>'作業シート１'!C16</f>
        <v> </v>
      </c>
      <c r="C10" s="63" t="str">
        <f>'作業シート１'!D16</f>
        <v>利</v>
      </c>
      <c r="D10" s="63" t="str">
        <f>'作業シート１'!E16</f>
        <v>益</v>
      </c>
      <c r="E10" s="63" t="str">
        <f>'作業シート１'!F16</f>
        <v>
</v>
      </c>
      <c r="F10" s="63" t="str">
        <f>'作業シート１'!G16</f>
        <v>【</v>
      </c>
      <c r="G10" s="63" t="str">
        <f>'作業シート１'!H16</f>
        <v>え</v>
      </c>
      <c r="H10" s="63" t="str">
        <f>'作業シート１'!I16</f>
        <v>き</v>
      </c>
      <c r="I10" s="63" t="str">
        <f>'作業シート１'!J16</f>
        <v>た</v>
      </c>
      <c r="J10" s="63" t="str">
        <f>'作業シート１'!K16</f>
        <v>い</v>
      </c>
      <c r="K10" s="63" t="str">
        <f>'作業シート１'!L16</f>
        <v>】</v>
      </c>
      <c r="L10" s="63" t="str">
        <f>'作業シート１'!M16</f>
        <v>を</v>
      </c>
      <c r="M10" s="63" t="str">
        <f>'作業シート１'!N16</f>
        <v>グ</v>
      </c>
      <c r="N10" s="63" t="str">
        <f>'作業シート１'!O16</f>
        <v>ラ</v>
      </c>
      <c r="O10" s="63" t="str">
        <f>'作業シート１'!P16</f>
        <v>ス</v>
      </c>
      <c r="P10" s="63" t="str">
        <f>'作業シート１'!Q16</f>
        <v>に</v>
      </c>
      <c r="Q10" s="63" t="str">
        <f>'作業シート１'!R16</f>
        <v>注</v>
      </c>
      <c r="R10" s="63" t="str">
        <f>'作業シート１'!S16</f>
        <v>ぐ</v>
      </c>
      <c r="S10" s="63" t="str">
        <f>'作業シート１'!T16</f>
        <v>。</v>
      </c>
      <c r="T10" s="63" t="str">
        <f>'作業シート１'!U16</f>
        <v> </v>
      </c>
      <c r="U10" s="64" t="str">
        <f>'作業シート１'!V16</f>
        <v>液</v>
      </c>
      <c r="V10" s="53"/>
      <c r="W10" s="53"/>
      <c r="X10" s="49">
        <f>X8+20</f>
        <v>281</v>
      </c>
      <c r="Y10" s="71" t="str">
        <f>'作業シート１'!C46</f>
        <v>ぎ</v>
      </c>
      <c r="Z10" s="72" t="str">
        <f>'作業シート１'!D46</f>
        <v>ゃ</v>
      </c>
      <c r="AA10" s="72" t="str">
        <f>'作業シート１'!E46</f>
        <v>く</v>
      </c>
      <c r="AB10" s="72" t="str">
        <f>'作業シート１'!F46</f>
        <v>】</v>
      </c>
      <c r="AC10" s="72" t="str">
        <f>'作業シート１'!G46</f>
        <v>の</v>
      </c>
      <c r="AD10" s="72" t="str">
        <f>'作業シート１'!H46</f>
        <v>向</v>
      </c>
      <c r="AE10" s="72" t="str">
        <f>'作業シート１'!I46</f>
        <v>き</v>
      </c>
      <c r="AF10" s="72" t="str">
        <f>'作業シート１'!J46</f>
        <v>か</v>
      </c>
      <c r="AG10" s="72" t="str">
        <f>'作業シート１'!K46</f>
        <v>ら</v>
      </c>
      <c r="AH10" s="72" t="str">
        <f>'作業シート１'!L46</f>
        <v>見</v>
      </c>
      <c r="AI10" s="72" t="str">
        <f>'作業シート１'!M46</f>
        <v>る</v>
      </c>
      <c r="AJ10" s="72" t="str">
        <f>'作業シート１'!N46</f>
        <v>。</v>
      </c>
      <c r="AK10" s="72" t="str">
        <f>'作業シート１'!O46</f>
        <v> </v>
      </c>
      <c r="AL10" s="72" t="str">
        <f>'作業シート１'!P46</f>
        <v>逆</v>
      </c>
      <c r="AM10" s="72" t="str">
        <f>'作業シート１'!Q46</f>
        <v>
</v>
      </c>
      <c r="AN10" s="72" t="str">
        <f>'作業シート１'!R46</f>
        <v>線</v>
      </c>
      <c r="AO10" s="72" t="str">
        <f>'作業シート１'!S46</f>
        <v>路</v>
      </c>
      <c r="AP10" s="72" t="str">
        <f>'作業シート１'!T46</f>
        <v>が</v>
      </c>
      <c r="AQ10" s="72" t="str">
        <f>'作業シート１'!U46</f>
        <v>【</v>
      </c>
      <c r="AR10" s="73" t="str">
        <f>'作業シート１'!V46</f>
        <v>ふ</v>
      </c>
      <c r="AS10" s="53"/>
      <c r="AU10" t="s">
        <v>1228</v>
      </c>
    </row>
    <row r="11" spans="1:45" ht="15" customHeight="1">
      <c r="A11" s="49"/>
      <c r="B11" s="55">
        <f>'作業シート１'!C18</f>
        <v>0</v>
      </c>
      <c r="C11" s="56">
        <f>'作業シート１'!D18</f>
        <v>0</v>
      </c>
      <c r="D11" s="56">
        <f>'作業シート１'!E18</f>
        <v>1</v>
      </c>
      <c r="E11" s="56">
        <f>'作業シート１'!F18</f>
        <v>0</v>
      </c>
      <c r="F11" s="56">
        <f>'作業シート１'!G18</f>
        <v>0</v>
      </c>
      <c r="G11" s="56">
        <f>'作業シート１'!H18</f>
        <v>0</v>
      </c>
      <c r="H11" s="56">
        <f>'作業シート１'!I18</f>
        <v>0</v>
      </c>
      <c r="I11" s="56">
        <f>'作業シート１'!J18</f>
        <v>0</v>
      </c>
      <c r="J11" s="56">
        <f>'作業シート１'!K18</f>
        <v>0</v>
      </c>
      <c r="K11" s="56">
        <f>'作業シート１'!L18</f>
        <v>0</v>
      </c>
      <c r="L11" s="56">
        <f>'作業シート１'!M18</f>
        <v>0</v>
      </c>
      <c r="M11" s="56">
        <f>'作業シート１'!N18</f>
        <v>0</v>
      </c>
      <c r="N11" s="56">
        <f>'作業シート１'!O18</f>
        <v>0</v>
      </c>
      <c r="O11" s="56">
        <f>'作業シート１'!P18</f>
        <v>0</v>
      </c>
      <c r="P11" s="56">
        <f>'作業シート１'!Q18</f>
        <v>0</v>
      </c>
      <c r="Q11" s="56">
        <f>'作業シート１'!R18</f>
        <v>0</v>
      </c>
      <c r="R11" s="56">
        <f>'作業シート１'!S18</f>
        <v>0</v>
      </c>
      <c r="S11" s="56">
        <f>'作業シート１'!T18</f>
        <v>0</v>
      </c>
      <c r="T11" s="56">
        <f>'作業シート１'!U18</f>
        <v>0</v>
      </c>
      <c r="U11" s="57">
        <f>'作業シート１'!V18</f>
        <v>1</v>
      </c>
      <c r="V11" s="58">
        <f>SUM(B11:U11)</f>
        <v>2</v>
      </c>
      <c r="W11" s="58"/>
      <c r="X11" s="49"/>
      <c r="Y11" s="74">
        <f>'作業シート１'!C48</f>
        <v>0</v>
      </c>
      <c r="Z11" s="75">
        <f>'作業シート１'!D48</f>
        <v>0</v>
      </c>
      <c r="AA11" s="75">
        <f>'作業シート１'!E48</f>
        <v>0</v>
      </c>
      <c r="AB11" s="75">
        <f>'作業シート１'!F48</f>
        <v>0</v>
      </c>
      <c r="AC11" s="75">
        <f>'作業シート１'!G48</f>
        <v>0</v>
      </c>
      <c r="AD11" s="75">
        <f>'作業シート１'!H48</f>
        <v>0</v>
      </c>
      <c r="AE11" s="75">
        <f>'作業シート１'!I48</f>
        <v>0</v>
      </c>
      <c r="AF11" s="75">
        <f>'作業シート１'!J48</f>
        <v>0</v>
      </c>
      <c r="AG11" s="75">
        <f>'作業シート１'!K48</f>
        <v>0</v>
      </c>
      <c r="AH11" s="75">
        <f>'作業シート１'!L48</f>
        <v>0</v>
      </c>
      <c r="AI11" s="75">
        <f>'作業シート１'!M48</f>
        <v>0</v>
      </c>
      <c r="AJ11" s="75">
        <f>'作業シート１'!N48</f>
        <v>0</v>
      </c>
      <c r="AK11" s="75">
        <f>'作業シート１'!O48</f>
        <v>0</v>
      </c>
      <c r="AL11" s="75">
        <f>'作業シート１'!P48</f>
        <v>0</v>
      </c>
      <c r="AM11" s="75">
        <f>'作業シート１'!Q48</f>
        <v>0</v>
      </c>
      <c r="AN11" s="75">
        <f>'作業シート１'!R48</f>
        <v>0</v>
      </c>
      <c r="AO11" s="75">
        <f>'作業シート１'!S48</f>
        <v>0</v>
      </c>
      <c r="AP11" s="75">
        <f>'作業シート１'!T48</f>
        <v>0</v>
      </c>
      <c r="AQ11" s="75">
        <f>'作業シート１'!U48</f>
        <v>0</v>
      </c>
      <c r="AR11" s="76">
        <f>'作業シート１'!V48</f>
        <v>0</v>
      </c>
      <c r="AS11" s="58">
        <f>SUM(Y11:AR11)</f>
        <v>0</v>
      </c>
    </row>
    <row r="12" spans="1:45" ht="15" customHeight="1">
      <c r="A12" s="49">
        <f>A10+20</f>
        <v>101</v>
      </c>
      <c r="B12" s="50" t="str">
        <f>'作業シート１'!C19</f>
        <v>体</v>
      </c>
      <c r="C12" s="51" t="str">
        <f>'作業シート１'!D19</f>
        <v>
</v>
      </c>
      <c r="D12" s="51" t="str">
        <f>'作業シート１'!E19</f>
        <v>【</v>
      </c>
      <c r="E12" s="51" t="str">
        <f>'作業シート１'!F19</f>
        <v>さ</v>
      </c>
      <c r="F12" s="51" t="str">
        <f>'作業シート１'!G19</f>
        <v>く</v>
      </c>
      <c r="G12" s="51" t="str">
        <f>'作業シート１'!H19</f>
        <v>ら</v>
      </c>
      <c r="H12" s="51" t="str">
        <f>'作業シート１'!I19</f>
        <v>】</v>
      </c>
      <c r="I12" s="51" t="str">
        <f>'作業シート１'!J19</f>
        <v>色</v>
      </c>
      <c r="J12" s="51" t="str">
        <f>'作業シート１'!K19</f>
        <v>の</v>
      </c>
      <c r="K12" s="51" t="str">
        <f>'作業シート１'!L19</f>
        <v>折</v>
      </c>
      <c r="L12" s="51" t="str">
        <f>'作業シート１'!M19</f>
        <v>り</v>
      </c>
      <c r="M12" s="51" t="str">
        <f>'作業シート１'!N19</f>
        <v>紙</v>
      </c>
      <c r="N12" s="51" t="str">
        <f>'作業シート１'!O19</f>
        <v>。</v>
      </c>
      <c r="O12" s="51" t="str">
        <f>'作業シート１'!P19</f>
        <v> </v>
      </c>
      <c r="P12" s="51" t="str">
        <f>'作業シート１'!Q19</f>
        <v>桜</v>
      </c>
      <c r="Q12" s="51" t="str">
        <f>'作業シート１'!R19</f>
        <v>
</v>
      </c>
      <c r="R12" s="51" t="str">
        <f>'作業シート１'!S19</f>
        <v>入</v>
      </c>
      <c r="S12" s="51" t="str">
        <f>'作業シート１'!T19</f>
        <v>室</v>
      </c>
      <c r="T12" s="51" t="str">
        <f>'作業シート１'!U19</f>
        <v>を</v>
      </c>
      <c r="U12" s="52" t="str">
        <f>'作業シート１'!V19</f>
        <v>【</v>
      </c>
      <c r="V12" s="53"/>
      <c r="W12" s="53"/>
      <c r="X12" s="49">
        <f>X10+20</f>
        <v>301</v>
      </c>
      <c r="Y12" s="77" t="str">
        <f>'作業シート１'!C49</f>
        <v>っ</v>
      </c>
      <c r="Z12" s="78" t="str">
        <f>'作業シート１'!D49</f>
        <v>き</v>
      </c>
      <c r="AA12" s="78" t="str">
        <f>'作業シート１'!E49</f>
        <v>ゅ</v>
      </c>
      <c r="AB12" s="78" t="str">
        <f>'作業シート１'!F49</f>
        <v>う</v>
      </c>
      <c r="AC12" s="78" t="str">
        <f>'作業シート１'!G49</f>
        <v>】</v>
      </c>
      <c r="AD12" s="78" t="str">
        <f>'作業シート１'!H49</f>
        <v>す</v>
      </c>
      <c r="AE12" s="78" t="str">
        <f>'作業シート１'!I49</f>
        <v>る</v>
      </c>
      <c r="AF12" s="78" t="str">
        <f>'作業シート１'!J49</f>
        <v>。</v>
      </c>
      <c r="AG12" s="78" t="str">
        <f>'作業シート１'!K49</f>
        <v> </v>
      </c>
      <c r="AH12" s="78" t="str">
        <f>'作業シート１'!L49</f>
        <v>旧</v>
      </c>
      <c r="AI12" s="78" t="str">
        <f>'作業シート１'!M49</f>
        <v>
</v>
      </c>
      <c r="AJ12" s="78" t="str">
        <f>'作業シート１'!N49</f>
        <v>新</v>
      </c>
      <c r="AK12" s="78" t="str">
        <f>'作業シート１'!O49</f>
        <v>し</v>
      </c>
      <c r="AL12" s="78" t="str">
        <f>'作業シート１'!P49</f>
        <v>い</v>
      </c>
      <c r="AM12" s="78" t="str">
        <f>'作業シート１'!Q49</f>
        <v>【</v>
      </c>
      <c r="AN12" s="78" t="str">
        <f>'作業シート１'!R49</f>
        <v>じ</v>
      </c>
      <c r="AO12" s="78" t="str">
        <f>'作業シート１'!S49</f>
        <v>ゅ</v>
      </c>
      <c r="AP12" s="78" t="str">
        <f>'作業シート１'!T49</f>
        <v>う</v>
      </c>
      <c r="AQ12" s="78" t="str">
        <f>'作業シート１'!U49</f>
        <v>き</v>
      </c>
      <c r="AR12" s="79" t="str">
        <f>'作業シート１'!V49</f>
        <v>ょ</v>
      </c>
      <c r="AS12" s="54"/>
    </row>
    <row r="13" spans="1:45" ht="15" customHeight="1">
      <c r="A13" s="49"/>
      <c r="B13" s="59">
        <f>'作業シート１'!C21</f>
        <v>0</v>
      </c>
      <c r="C13" s="60">
        <f>'作業シート１'!D21</f>
        <v>0</v>
      </c>
      <c r="D13" s="60">
        <f>'作業シート１'!E21</f>
        <v>0</v>
      </c>
      <c r="E13" s="60">
        <f>'作業シート１'!F21</f>
        <v>0</v>
      </c>
      <c r="F13" s="60">
        <f>'作業シート１'!G21</f>
        <v>0</v>
      </c>
      <c r="G13" s="60">
        <f>'作業シート１'!H21</f>
        <v>0</v>
      </c>
      <c r="H13" s="60">
        <f>'作業シート１'!I21</f>
        <v>0</v>
      </c>
      <c r="I13" s="60">
        <f>'作業シート１'!J21</f>
        <v>0</v>
      </c>
      <c r="J13" s="60">
        <f>'作業シート１'!K21</f>
        <v>0</v>
      </c>
      <c r="K13" s="60">
        <f>'作業シート１'!L21</f>
        <v>0</v>
      </c>
      <c r="L13" s="60">
        <f>'作業シート１'!M21</f>
        <v>0</v>
      </c>
      <c r="M13" s="60">
        <f>'作業シート１'!N21</f>
        <v>0</v>
      </c>
      <c r="N13" s="60">
        <f>'作業シート１'!O21</f>
        <v>0</v>
      </c>
      <c r="O13" s="60">
        <f>'作業シート１'!P21</f>
        <v>0</v>
      </c>
      <c r="P13" s="60">
        <f>'作業シート１'!Q21</f>
        <v>0</v>
      </c>
      <c r="Q13" s="60">
        <f>'作業シート１'!R21</f>
        <v>0</v>
      </c>
      <c r="R13" s="60">
        <f>'作業シート１'!S21</f>
        <v>0</v>
      </c>
      <c r="S13" s="60">
        <f>'作業シート１'!T21</f>
        <v>0</v>
      </c>
      <c r="T13" s="60">
        <f>'作業シート１'!U21</f>
        <v>0</v>
      </c>
      <c r="U13" s="61">
        <f>'作業シート１'!V21</f>
        <v>0</v>
      </c>
      <c r="V13" s="58">
        <f>SUM(B13:U13)</f>
        <v>0</v>
      </c>
      <c r="W13" s="58"/>
      <c r="X13" s="49"/>
      <c r="Y13" s="80">
        <f>'作業シート１'!C51</f>
        <v>0</v>
      </c>
      <c r="Z13" s="81">
        <f>'作業シート１'!D51</f>
        <v>0</v>
      </c>
      <c r="AA13" s="81">
        <f>'作業シート１'!E51</f>
        <v>0</v>
      </c>
      <c r="AB13" s="81">
        <f>'作業シート１'!F51</f>
        <v>0</v>
      </c>
      <c r="AC13" s="81">
        <f>'作業シート１'!G51</f>
        <v>0</v>
      </c>
      <c r="AD13" s="81">
        <f>'作業シート１'!H51</f>
        <v>0</v>
      </c>
      <c r="AE13" s="81">
        <f>'作業シート１'!I51</f>
        <v>0</v>
      </c>
      <c r="AF13" s="81">
        <f>'作業シート１'!J51</f>
        <v>0</v>
      </c>
      <c r="AG13" s="81">
        <f>'作業シート１'!K51</f>
        <v>0</v>
      </c>
      <c r="AH13" s="81">
        <f>'作業シート１'!L51</f>
        <v>1</v>
      </c>
      <c r="AI13" s="81">
        <f>'作業シート１'!M51</f>
        <v>0</v>
      </c>
      <c r="AJ13" s="81">
        <f>'作業シート１'!N51</f>
        <v>0</v>
      </c>
      <c r="AK13" s="81">
        <f>'作業シート１'!O51</f>
        <v>0</v>
      </c>
      <c r="AL13" s="81">
        <f>'作業シート１'!P51</f>
        <v>0</v>
      </c>
      <c r="AM13" s="81">
        <f>'作業シート１'!Q51</f>
        <v>0</v>
      </c>
      <c r="AN13" s="81">
        <f>'作業シート１'!R51</f>
        <v>0</v>
      </c>
      <c r="AO13" s="81">
        <f>'作業シート１'!S51</f>
        <v>0</v>
      </c>
      <c r="AP13" s="81">
        <f>'作業シート１'!T51</f>
        <v>0</v>
      </c>
      <c r="AQ13" s="81">
        <f>'作業シート１'!U51</f>
        <v>0</v>
      </c>
      <c r="AR13" s="82">
        <f>'作業シート１'!V51</f>
        <v>0</v>
      </c>
      <c r="AS13" s="58">
        <f>SUM(Y13:AR13)</f>
        <v>1</v>
      </c>
    </row>
    <row r="14" spans="1:53" ht="15" customHeight="1">
      <c r="A14" s="49">
        <f>A12+20</f>
        <v>121</v>
      </c>
      <c r="B14" s="62" t="str">
        <f>'作業シート１'!C22</f>
        <v>き</v>
      </c>
      <c r="C14" s="63" t="str">
        <f>'作業シート１'!D22</f>
        <v>ょ</v>
      </c>
      <c r="D14" s="63" t="str">
        <f>'作業シート１'!E22</f>
        <v>か</v>
      </c>
      <c r="E14" s="63" t="str">
        <f>'作業シート１'!F22</f>
        <v>】</v>
      </c>
      <c r="F14" s="63" t="str">
        <f>'作業シート１'!G22</f>
        <v>を</v>
      </c>
      <c r="G14" s="63" t="str">
        <f>'作業シート１'!H22</f>
        <v>さ</v>
      </c>
      <c r="H14" s="63" t="str">
        <f>'作業シート１'!I22</f>
        <v>れ</v>
      </c>
      <c r="I14" s="63" t="str">
        <f>'作業シート１'!J22</f>
        <v>る</v>
      </c>
      <c r="J14" s="63" t="str">
        <f>'作業シート１'!K22</f>
        <v>。</v>
      </c>
      <c r="K14" s="63" t="str">
        <f>'作業シート１'!L22</f>
        <v> </v>
      </c>
      <c r="L14" s="63" t="str">
        <f>'作業シート１'!M22</f>
        <v>許</v>
      </c>
      <c r="M14" s="63" t="str">
        <f>'作業シート１'!N22</f>
        <v>可</v>
      </c>
      <c r="N14" s="63" t="str">
        <f>'作業シート１'!O22</f>
        <v>
</v>
      </c>
      <c r="O14" s="63" t="str">
        <f>'作業シート１'!P22</f>
        <v>古</v>
      </c>
      <c r="P14" s="63" t="str">
        <f>'作業シート１'!Q22</f>
        <v>い</v>
      </c>
      <c r="Q14" s="63" t="str">
        <f>'作業シート１'!R22</f>
        <v>【</v>
      </c>
      <c r="R14" s="63" t="str">
        <f>'作業シート１'!S22</f>
        <v>か</v>
      </c>
      <c r="S14" s="63" t="str">
        <f>'作業シート１'!T22</f>
        <v>め</v>
      </c>
      <c r="T14" s="63" t="str">
        <f>'作業シート１'!U22</f>
        <v>ん</v>
      </c>
      <c r="U14" s="64" t="str">
        <f>'作業シート１'!V22</f>
        <v>】</v>
      </c>
      <c r="V14" s="53"/>
      <c r="W14" s="53"/>
      <c r="X14" s="49">
        <f>X12+20</f>
        <v>321</v>
      </c>
      <c r="Y14" s="71" t="str">
        <f>'作業シート１'!C52</f>
        <v>】</v>
      </c>
      <c r="Z14" s="72" t="str">
        <f>'作業シート１'!D52</f>
        <v>に</v>
      </c>
      <c r="AA14" s="72" t="str">
        <f>'作業シート１'!E52</f>
        <v>移</v>
      </c>
      <c r="AB14" s="72" t="str">
        <f>'作業シート１'!F52</f>
        <v>る</v>
      </c>
      <c r="AC14" s="72" t="str">
        <f>'作業シート１'!G52</f>
        <v>。</v>
      </c>
      <c r="AD14" s="72" t="str">
        <f>'作業シート１'!H52</f>
        <v> </v>
      </c>
      <c r="AE14" s="72" t="str">
        <f>'作業シート１'!I52</f>
        <v>住</v>
      </c>
      <c r="AF14" s="72" t="str">
        <f>'作業シート１'!J52</f>
        <v>居</v>
      </c>
      <c r="AG14" s="72" t="str">
        <f>'作業シート１'!K52</f>
        <v>
</v>
      </c>
      <c r="AH14" s="72" t="str">
        <f>'作業シート１'!L52</f>
        <v>古</v>
      </c>
      <c r="AI14" s="72" t="str">
        <f>'作業シート１'!M52</f>
        <v>い</v>
      </c>
      <c r="AJ14" s="72" t="str">
        <f>'作業シート１'!N52</f>
        <v>友</v>
      </c>
      <c r="AK14" s="72" t="str">
        <f>'作業シート１'!O52</f>
        <v>人</v>
      </c>
      <c r="AL14" s="72" t="str">
        <f>'作業シート１'!P52</f>
        <v>と</v>
      </c>
      <c r="AM14" s="72" t="str">
        <f>'作業シート１'!Q52</f>
        <v>【</v>
      </c>
      <c r="AN14" s="72" t="str">
        <f>'作業シート１'!R52</f>
        <v>さ</v>
      </c>
      <c r="AO14" s="72" t="str">
        <f>'作業シート１'!S52</f>
        <v>い</v>
      </c>
      <c r="AP14" s="72" t="str">
        <f>'作業シート１'!T52</f>
        <v>か</v>
      </c>
      <c r="AQ14" s="72" t="str">
        <f>'作業シート１'!U52</f>
        <v>い</v>
      </c>
      <c r="AR14" s="73" t="str">
        <f>'作業シート１'!V52</f>
        <v>】</v>
      </c>
      <c r="AS14" s="53"/>
      <c r="AT14" s="84" t="s">
        <v>1225</v>
      </c>
      <c r="AU14" s="85"/>
      <c r="AV14" s="85"/>
      <c r="AW14" s="86"/>
      <c r="AX14" s="86"/>
      <c r="AY14" s="86"/>
      <c r="AZ14" s="86"/>
      <c r="BA14" s="86"/>
    </row>
    <row r="15" spans="1:53" ht="15" customHeight="1">
      <c r="A15" s="49"/>
      <c r="B15" s="55">
        <f>'作業シート１'!C24</f>
        <v>0</v>
      </c>
      <c r="C15" s="56">
        <f>'作業シート１'!D24</f>
        <v>0</v>
      </c>
      <c r="D15" s="56">
        <f>'作業シート１'!E24</f>
        <v>0</v>
      </c>
      <c r="E15" s="56">
        <f>'作業シート１'!F24</f>
        <v>0</v>
      </c>
      <c r="F15" s="56">
        <f>'作業シート１'!G24</f>
        <v>0</v>
      </c>
      <c r="G15" s="56">
        <f>'作業シート１'!H24</f>
        <v>0</v>
      </c>
      <c r="H15" s="56">
        <f>'作業シート１'!I24</f>
        <v>0</v>
      </c>
      <c r="I15" s="56">
        <f>'作業シート１'!J24</f>
        <v>0</v>
      </c>
      <c r="J15" s="56">
        <f>'作業シート１'!K24</f>
        <v>0</v>
      </c>
      <c r="K15" s="56">
        <f>'作業シート１'!L24</f>
        <v>0</v>
      </c>
      <c r="L15" s="56">
        <f>'作業シート１'!M24</f>
        <v>0</v>
      </c>
      <c r="M15" s="56">
        <f>'作業シート１'!N24</f>
        <v>0</v>
      </c>
      <c r="N15" s="56">
        <f>'作業シート１'!O24</f>
        <v>0</v>
      </c>
      <c r="O15" s="56">
        <f>'作業シート１'!P24</f>
        <v>0</v>
      </c>
      <c r="P15" s="56">
        <f>'作業シート１'!Q24</f>
        <v>0</v>
      </c>
      <c r="Q15" s="56">
        <f>'作業シート１'!R24</f>
        <v>0</v>
      </c>
      <c r="R15" s="56">
        <f>'作業シート１'!S24</f>
        <v>0</v>
      </c>
      <c r="S15" s="56">
        <f>'作業シート１'!T24</f>
        <v>0</v>
      </c>
      <c r="T15" s="56">
        <f>'作業シート１'!U24</f>
        <v>0</v>
      </c>
      <c r="U15" s="57">
        <f>'作業シート１'!V24</f>
        <v>0</v>
      </c>
      <c r="V15" s="58">
        <f>SUM(B15:U15)</f>
        <v>0</v>
      </c>
      <c r="W15" s="58"/>
      <c r="X15" s="49"/>
      <c r="Y15" s="74">
        <f>'作業シート１'!C54</f>
        <v>0</v>
      </c>
      <c r="Z15" s="75">
        <f>'作業シート１'!D54</f>
        <v>0</v>
      </c>
      <c r="AA15" s="75">
        <f>'作業シート１'!E54</f>
        <v>0</v>
      </c>
      <c r="AB15" s="75">
        <f>'作業シート１'!F54</f>
        <v>0</v>
      </c>
      <c r="AC15" s="75">
        <f>'作業シート１'!G54</f>
        <v>0</v>
      </c>
      <c r="AD15" s="75">
        <f>'作業シート１'!H54</f>
        <v>0</v>
      </c>
      <c r="AE15" s="75">
        <f>'作業シート１'!I54</f>
        <v>0</v>
      </c>
      <c r="AF15" s="75">
        <f>'作業シート１'!J54</f>
        <v>0</v>
      </c>
      <c r="AG15" s="75">
        <f>'作業シート１'!K54</f>
        <v>0</v>
      </c>
      <c r="AH15" s="75">
        <f>'作業シート１'!L54</f>
        <v>0</v>
      </c>
      <c r="AI15" s="75">
        <f>'作業シート１'!M54</f>
        <v>0</v>
      </c>
      <c r="AJ15" s="75">
        <f>'作業シート１'!N54</f>
        <v>0</v>
      </c>
      <c r="AK15" s="75">
        <f>'作業シート１'!O54</f>
        <v>0</v>
      </c>
      <c r="AL15" s="75">
        <f>'作業シート１'!P54</f>
        <v>0</v>
      </c>
      <c r="AM15" s="75">
        <f>'作業シート１'!Q54</f>
        <v>0</v>
      </c>
      <c r="AN15" s="75">
        <f>'作業シート１'!R54</f>
        <v>0</v>
      </c>
      <c r="AO15" s="75">
        <f>'作業シート１'!S54</f>
        <v>0</v>
      </c>
      <c r="AP15" s="75">
        <f>'作業シート１'!T54</f>
        <v>0</v>
      </c>
      <c r="AQ15" s="75">
        <f>'作業シート１'!U54</f>
        <v>0</v>
      </c>
      <c r="AR15" s="76">
        <f>'作業シート１'!V54</f>
        <v>0</v>
      </c>
      <c r="AS15" s="58">
        <f>SUM(Y15:AR15)</f>
        <v>0</v>
      </c>
      <c r="AT15" s="85"/>
      <c r="AU15" s="85"/>
      <c r="AV15" s="85"/>
      <c r="AW15" s="86"/>
      <c r="AX15" s="86"/>
      <c r="AY15" s="86"/>
      <c r="AZ15" s="86"/>
      <c r="BA15" s="86"/>
    </row>
    <row r="16" spans="1:45" ht="15" customHeight="1">
      <c r="A16" s="49">
        <f>A14+20</f>
        <v>141</v>
      </c>
      <c r="B16" s="50" t="str">
        <f>'作業シート１'!C25</f>
        <v>を</v>
      </c>
      <c r="C16" s="51" t="str">
        <f>'作業シート１'!D25</f>
        <v>見</v>
      </c>
      <c r="D16" s="51" t="str">
        <f>'作業シート１'!E25</f>
        <v>つ</v>
      </c>
      <c r="E16" s="51" t="str">
        <f>'作業シート１'!F25</f>
        <v>け</v>
      </c>
      <c r="F16" s="51" t="str">
        <f>'作業シート１'!G25</f>
        <v>る</v>
      </c>
      <c r="G16" s="51" t="str">
        <f>'作業シート１'!H25</f>
        <v>。</v>
      </c>
      <c r="H16" s="51" t="str">
        <f>'作業シート１'!I25</f>
        <v> </v>
      </c>
      <c r="I16" s="51" t="str">
        <f>'作業シート１'!J25</f>
        <v>仮</v>
      </c>
      <c r="J16" s="51" t="str">
        <f>'作業シート１'!K25</f>
        <v>面</v>
      </c>
      <c r="K16" s="51" t="str">
        <f>'作業シート１'!L25</f>
        <v>
</v>
      </c>
      <c r="L16" s="51" t="str">
        <f>'作業シート１'!M25</f>
        <v>【</v>
      </c>
      <c r="M16" s="51" t="str">
        <f>'作業シート１'!N25</f>
        <v>か</v>
      </c>
      <c r="N16" s="51" t="str">
        <f>'作業シート１'!O25</f>
        <v>わ</v>
      </c>
      <c r="O16" s="51" t="str">
        <f>'作業シート１'!P25</f>
        <v>】</v>
      </c>
      <c r="P16" s="51" t="str">
        <f>'作業シート１'!Q25</f>
        <v>の</v>
      </c>
      <c r="Q16" s="51" t="str">
        <f>'作業シート１'!R25</f>
        <v>ほ</v>
      </c>
      <c r="R16" s="51" t="str">
        <f>'作業シート１'!S25</f>
        <v>と</v>
      </c>
      <c r="S16" s="51" t="str">
        <f>'作業シート１'!T25</f>
        <v>り</v>
      </c>
      <c r="T16" s="51" t="str">
        <f>'作業シート１'!U25</f>
        <v>の</v>
      </c>
      <c r="U16" s="52" t="str">
        <f>'作業シート１'!V25</f>
        <v>木</v>
      </c>
      <c r="V16" s="53"/>
      <c r="W16" s="53"/>
      <c r="X16" s="49">
        <f>X14+20</f>
        <v>341</v>
      </c>
      <c r="Y16" s="77" t="str">
        <f>'作業シート１'!C55</f>
        <v>す</v>
      </c>
      <c r="Z16" s="78" t="str">
        <f>'作業シート１'!D55</f>
        <v>る</v>
      </c>
      <c r="AA16" s="78" t="str">
        <f>'作業シート１'!E55</f>
        <v>。</v>
      </c>
      <c r="AB16" s="78" t="str">
        <f>'作業シート１'!F55</f>
        <v> </v>
      </c>
      <c r="AC16" s="78" t="str">
        <f>'作業シート１'!G55</f>
        <v>再</v>
      </c>
      <c r="AD16" s="78" t="str">
        <f>'作業シート１'!H55</f>
        <v>会</v>
      </c>
      <c r="AE16" s="78" t="str">
        <f>'作業シート１'!I55</f>
        <v>
</v>
      </c>
      <c r="AF16" s="78" t="str">
        <f>'作業シート１'!J55</f>
        <v>【</v>
      </c>
      <c r="AG16" s="78" t="str">
        <f>'作業シート１'!K55</f>
        <v>つ</v>
      </c>
      <c r="AH16" s="78" t="str">
        <f>'作業シート１'!L55</f>
        <v>ま</v>
      </c>
      <c r="AI16" s="78" t="str">
        <f>'作業シート１'!M55</f>
        <v>】</v>
      </c>
      <c r="AJ16" s="78" t="str">
        <f>'作業シート１'!N55</f>
        <v>と</v>
      </c>
      <c r="AK16" s="78" t="str">
        <f>'作業シート１'!O55</f>
        <v>夫</v>
      </c>
      <c r="AL16" s="78" t="str">
        <f>'作業シート１'!P55</f>
        <v>。</v>
      </c>
      <c r="AM16" s="78" t="str">
        <f>'作業シート１'!Q55</f>
        <v> </v>
      </c>
      <c r="AN16" s="78" t="str">
        <f>'作業シート１'!R55</f>
        <v>妻</v>
      </c>
      <c r="AO16" s="78" t="str">
        <f>'作業シート１'!S55</f>
        <v>
</v>
      </c>
      <c r="AP16" s="78" t="str">
        <f>'作業シート１'!T55</f>
        <v>こ</v>
      </c>
      <c r="AQ16" s="78" t="str">
        <f>'作業シート１'!U55</f>
        <v>ん</v>
      </c>
      <c r="AR16" s="79" t="str">
        <f>'作業シート１'!V55</f>
        <v>虫</v>
      </c>
      <c r="AS16" s="53"/>
    </row>
    <row r="17" spans="1:47" ht="15" customHeight="1">
      <c r="A17" s="49"/>
      <c r="B17" s="59">
        <f>'作業シート１'!C27</f>
        <v>0</v>
      </c>
      <c r="C17" s="60">
        <f>'作業シート１'!D27</f>
        <v>0</v>
      </c>
      <c r="D17" s="60">
        <f>'作業シート１'!E27</f>
        <v>0</v>
      </c>
      <c r="E17" s="60">
        <f>'作業シート１'!F27</f>
        <v>0</v>
      </c>
      <c r="F17" s="60">
        <f>'作業シート１'!G27</f>
        <v>0</v>
      </c>
      <c r="G17" s="60">
        <f>'作業シート１'!H27</f>
        <v>0</v>
      </c>
      <c r="H17" s="60">
        <f>'作業シート１'!I27</f>
        <v>0</v>
      </c>
      <c r="I17" s="60">
        <f>'作業シート１'!J27</f>
        <v>0</v>
      </c>
      <c r="J17" s="60">
        <f>'作業シート１'!K27</f>
        <v>0</v>
      </c>
      <c r="K17" s="60">
        <f>'作業シート１'!L27</f>
        <v>0</v>
      </c>
      <c r="L17" s="60">
        <f>'作業シート１'!M27</f>
        <v>0</v>
      </c>
      <c r="M17" s="60">
        <f>'作業シート１'!N27</f>
        <v>0</v>
      </c>
      <c r="N17" s="60">
        <f>'作業シート１'!O27</f>
        <v>0</v>
      </c>
      <c r="O17" s="60">
        <f>'作業シート１'!P27</f>
        <v>0</v>
      </c>
      <c r="P17" s="60">
        <f>'作業シート１'!Q27</f>
        <v>0</v>
      </c>
      <c r="Q17" s="60">
        <f>'作業シート１'!R27</f>
        <v>0</v>
      </c>
      <c r="R17" s="60">
        <f>'作業シート１'!S27</f>
        <v>0</v>
      </c>
      <c r="S17" s="60">
        <f>'作業シート１'!T27</f>
        <v>0</v>
      </c>
      <c r="T17" s="60">
        <f>'作業シート１'!U27</f>
        <v>0</v>
      </c>
      <c r="U17" s="61">
        <f>'作業シート１'!V27</f>
        <v>0</v>
      </c>
      <c r="V17" s="58">
        <f>SUM(B17:U17)</f>
        <v>0</v>
      </c>
      <c r="W17" s="58"/>
      <c r="X17" s="49"/>
      <c r="Y17" s="80">
        <f>'作業シート１'!C57</f>
        <v>0</v>
      </c>
      <c r="Z17" s="81">
        <f>'作業シート１'!D57</f>
        <v>0</v>
      </c>
      <c r="AA17" s="81">
        <f>'作業シート１'!E57</f>
        <v>0</v>
      </c>
      <c r="AB17" s="81">
        <f>'作業シート１'!F57</f>
        <v>0</v>
      </c>
      <c r="AC17" s="81">
        <f>'作業シート１'!G57</f>
        <v>0</v>
      </c>
      <c r="AD17" s="81">
        <f>'作業シート１'!H57</f>
        <v>0</v>
      </c>
      <c r="AE17" s="81">
        <f>'作業シート１'!I57</f>
        <v>0</v>
      </c>
      <c r="AF17" s="81">
        <f>'作業シート１'!J57</f>
        <v>0</v>
      </c>
      <c r="AG17" s="81">
        <f>'作業シート１'!K57</f>
        <v>0</v>
      </c>
      <c r="AH17" s="81">
        <f>'作業シート１'!L57</f>
        <v>0</v>
      </c>
      <c r="AI17" s="81">
        <f>'作業シート１'!M57</f>
        <v>0</v>
      </c>
      <c r="AJ17" s="81">
        <f>'作業シート１'!N57</f>
        <v>0</v>
      </c>
      <c r="AK17" s="81">
        <f>'作業シート１'!O57</f>
        <v>0</v>
      </c>
      <c r="AL17" s="81">
        <f>'作業シート１'!P57</f>
        <v>0</v>
      </c>
      <c r="AM17" s="81">
        <f>'作業シート１'!Q57</f>
        <v>0</v>
      </c>
      <c r="AN17" s="81">
        <f>'作業シート１'!R57</f>
        <v>0</v>
      </c>
      <c r="AO17" s="81">
        <f>'作業シート１'!S57</f>
        <v>0</v>
      </c>
      <c r="AP17" s="81">
        <f>'作業シート１'!T57</f>
        <v>0</v>
      </c>
      <c r="AQ17" s="81">
        <f>'作業シート１'!U57</f>
        <v>0</v>
      </c>
      <c r="AR17" s="82">
        <f>'作業シート１'!V57</f>
        <v>0</v>
      </c>
      <c r="AS17" s="58">
        <f>SUM(Y17:AR17)</f>
        <v>0</v>
      </c>
      <c r="AU17" t="s">
        <v>1229</v>
      </c>
    </row>
    <row r="18" spans="1:47" ht="15" customHeight="1">
      <c r="A18" s="49">
        <f>A16+20</f>
        <v>161</v>
      </c>
      <c r="B18" s="62" t="str">
        <f>'作業シート１'!C28</f>
        <v>。</v>
      </c>
      <c r="C18" s="63" t="str">
        <f>'作業シート１'!D28</f>
        <v> </v>
      </c>
      <c r="D18" s="63" t="str">
        <f>'作業シート１'!E28</f>
        <v>河</v>
      </c>
      <c r="E18" s="63" t="str">
        <f>'作業シート１'!F28</f>
        <v>
</v>
      </c>
      <c r="F18" s="63" t="str">
        <f>'作業シート１'!G28</f>
        <v>人</v>
      </c>
      <c r="G18" s="63" t="str">
        <f>'作業シート１'!H28</f>
        <v>気</v>
      </c>
      <c r="H18" s="63" t="str">
        <f>'作業シート１'!I28</f>
        <v>の</v>
      </c>
      <c r="I18" s="63" t="str">
        <f>'作業シート１'!J28</f>
        <v>小</v>
      </c>
      <c r="J18" s="63" t="str">
        <f>'作業シート１'!K28</f>
        <v>説</v>
      </c>
      <c r="K18" s="63" t="str">
        <f>'作業シート１'!L28</f>
        <v>家</v>
      </c>
      <c r="L18" s="63" t="str">
        <f>'作業シート１'!M28</f>
        <v>の</v>
      </c>
      <c r="M18" s="63" t="str">
        <f>'作業シート１'!N28</f>
        <v>【</v>
      </c>
      <c r="N18" s="63" t="str">
        <f>'作業シート１'!O28</f>
        <v>し</v>
      </c>
      <c r="O18" s="63" t="str">
        <f>'作業シート１'!P28</f>
        <v>ん</v>
      </c>
      <c r="P18" s="63" t="str">
        <f>'作業シート１'!Q28</f>
        <v>か</v>
      </c>
      <c r="Q18" s="63" t="str">
        <f>'作業シート１'!R28</f>
        <v>ん</v>
      </c>
      <c r="R18" s="63" t="str">
        <f>'作業シート１'!S28</f>
        <v>】</v>
      </c>
      <c r="S18" s="63" t="str">
        <f>'作業シート１'!T28</f>
        <v>。</v>
      </c>
      <c r="T18" s="63" t="str">
        <f>'作業シート１'!U28</f>
        <v> </v>
      </c>
      <c r="U18" s="64" t="str">
        <f>'作業シート１'!V28</f>
        <v>新</v>
      </c>
      <c r="V18" s="53"/>
      <c r="W18" s="53"/>
      <c r="X18" s="49">
        <f>X16+20</f>
        <v>361</v>
      </c>
      <c r="Y18" s="71" t="str">
        <f>'作業シート１'!C58</f>
        <v>【</v>
      </c>
      <c r="Z18" s="72" t="str">
        <f>'作業シート１'!D58</f>
        <v>さ</v>
      </c>
      <c r="AA18" s="72" t="str">
        <f>'作業シート１'!E58</f>
        <v>い</v>
      </c>
      <c r="AB18" s="72" t="str">
        <f>'作業シート１'!F58</f>
        <v>し</v>
      </c>
      <c r="AC18" s="72" t="str">
        <f>'作業シート１'!G58</f>
        <v>ゅ</v>
      </c>
      <c r="AD18" s="72" t="str">
        <f>'作業シート１'!H58</f>
        <v>う</v>
      </c>
      <c r="AE18" s="72" t="str">
        <f>'作業シート１'!I58</f>
        <v>】</v>
      </c>
      <c r="AF18" s="72" t="str">
        <f>'作業シート１'!J58</f>
        <v>を</v>
      </c>
      <c r="AG18" s="72" t="str">
        <f>'作業シート１'!K58</f>
        <v>す</v>
      </c>
      <c r="AH18" s="72" t="str">
        <f>'作業シート１'!L58</f>
        <v>る</v>
      </c>
      <c r="AI18" s="72" t="str">
        <f>'作業シート１'!M58</f>
        <v>。</v>
      </c>
      <c r="AJ18" s="72" t="str">
        <f>'作業シート１'!N58</f>
        <v> </v>
      </c>
      <c r="AK18" s="72" t="str">
        <f>'作業シート１'!O58</f>
        <v>採</v>
      </c>
      <c r="AL18" s="72" t="str">
        <f>'作業シート１'!P58</f>
        <v>集</v>
      </c>
      <c r="AM18" s="72" t="str">
        <f>'作業シート１'!Q58</f>
        <v>
</v>
      </c>
      <c r="AN18" s="72" t="str">
        <f>'作業シート１'!R58</f>
        <v>【</v>
      </c>
      <c r="AO18" s="72" t="str">
        <f>'作業シート１'!S58</f>
        <v>ざ</v>
      </c>
      <c r="AP18" s="72" t="str">
        <f>'作業シート１'!T58</f>
        <v>い</v>
      </c>
      <c r="AQ18" s="72" t="str">
        <f>'作業シート１'!U58</f>
        <v>ほ</v>
      </c>
      <c r="AR18" s="73" t="str">
        <f>'作業シート１'!V58</f>
        <v>う</v>
      </c>
      <c r="AS18" s="53"/>
      <c r="AU18" t="s">
        <v>1230</v>
      </c>
    </row>
    <row r="19" spans="1:45" ht="15" customHeight="1">
      <c r="A19" s="49"/>
      <c r="B19" s="55">
        <f>'作業シート１'!C30</f>
        <v>0</v>
      </c>
      <c r="C19" s="56">
        <f>'作業シート１'!D30</f>
        <v>0</v>
      </c>
      <c r="D19" s="56">
        <f>'作業シート１'!E30</f>
        <v>0</v>
      </c>
      <c r="E19" s="56">
        <f>'作業シート１'!F30</f>
        <v>0</v>
      </c>
      <c r="F19" s="56">
        <f>'作業シート１'!G30</f>
        <v>0</v>
      </c>
      <c r="G19" s="56">
        <f>'作業シート１'!H30</f>
        <v>0</v>
      </c>
      <c r="H19" s="56">
        <f>'作業シート１'!I30</f>
        <v>0</v>
      </c>
      <c r="I19" s="56">
        <f>'作業シート１'!J30</f>
        <v>0</v>
      </c>
      <c r="J19" s="56">
        <f>'作業シート１'!K30</f>
        <v>0</v>
      </c>
      <c r="K19" s="56">
        <f>'作業シート１'!L30</f>
        <v>0</v>
      </c>
      <c r="L19" s="56">
        <f>'作業シート１'!M30</f>
        <v>0</v>
      </c>
      <c r="M19" s="56">
        <f>'作業シート１'!N30</f>
        <v>0</v>
      </c>
      <c r="N19" s="56">
        <f>'作業シート１'!O30</f>
        <v>0</v>
      </c>
      <c r="O19" s="56">
        <f>'作業シート１'!P30</f>
        <v>0</v>
      </c>
      <c r="P19" s="56">
        <f>'作業シート１'!Q30</f>
        <v>0</v>
      </c>
      <c r="Q19" s="56">
        <f>'作業シート１'!R30</f>
        <v>0</v>
      </c>
      <c r="R19" s="56">
        <f>'作業シート１'!S30</f>
        <v>0</v>
      </c>
      <c r="S19" s="56">
        <f>'作業シート１'!T30</f>
        <v>0</v>
      </c>
      <c r="T19" s="56">
        <f>'作業シート１'!U30</f>
        <v>0</v>
      </c>
      <c r="U19" s="57">
        <f>'作業シート１'!V30</f>
        <v>0</v>
      </c>
      <c r="V19" s="58">
        <f>SUM(B19:U19)</f>
        <v>0</v>
      </c>
      <c r="W19" s="58"/>
      <c r="X19" s="49"/>
      <c r="Y19" s="74">
        <f>'作業シート１'!C60</f>
        <v>0</v>
      </c>
      <c r="Z19" s="75">
        <f>'作業シート１'!D60</f>
        <v>0</v>
      </c>
      <c r="AA19" s="75">
        <f>'作業シート１'!E60</f>
        <v>0</v>
      </c>
      <c r="AB19" s="75">
        <f>'作業シート１'!F60</f>
        <v>0</v>
      </c>
      <c r="AC19" s="75">
        <f>'作業シート１'!G60</f>
        <v>0</v>
      </c>
      <c r="AD19" s="75">
        <f>'作業シート１'!H60</f>
        <v>0</v>
      </c>
      <c r="AE19" s="75">
        <f>'作業シート１'!I60</f>
        <v>0</v>
      </c>
      <c r="AF19" s="75">
        <f>'作業シート１'!J60</f>
        <v>0</v>
      </c>
      <c r="AG19" s="75">
        <f>'作業シート１'!K60</f>
        <v>0</v>
      </c>
      <c r="AH19" s="75">
        <f>'作業シート１'!L60</f>
        <v>0</v>
      </c>
      <c r="AI19" s="75">
        <f>'作業シート１'!M60</f>
        <v>0</v>
      </c>
      <c r="AJ19" s="75">
        <f>'作業シート１'!N60</f>
        <v>0</v>
      </c>
      <c r="AK19" s="75">
        <f>'作業シート１'!O60</f>
        <v>1</v>
      </c>
      <c r="AL19" s="75">
        <f>'作業シート１'!P60</f>
        <v>0</v>
      </c>
      <c r="AM19" s="75">
        <f>'作業シート１'!Q60</f>
        <v>0</v>
      </c>
      <c r="AN19" s="75">
        <f>'作業シート１'!R60</f>
        <v>0</v>
      </c>
      <c r="AO19" s="75">
        <f>'作業シート１'!S60</f>
        <v>0</v>
      </c>
      <c r="AP19" s="75">
        <f>'作業シート１'!T60</f>
        <v>0</v>
      </c>
      <c r="AQ19" s="75">
        <f>'作業シート１'!U60</f>
        <v>0</v>
      </c>
      <c r="AR19" s="76">
        <f>'作業シート１'!V60</f>
        <v>0</v>
      </c>
      <c r="AS19" s="58">
        <f>SUM(Y19:AR19)</f>
        <v>1</v>
      </c>
    </row>
    <row r="20" spans="1:45" ht="15" customHeight="1">
      <c r="A20" s="49">
        <f>A18+20</f>
        <v>181</v>
      </c>
      <c r="B20" s="50" t="str">
        <f>'作業シート１'!C31</f>
        <v>刊</v>
      </c>
      <c r="C20" s="51" t="str">
        <f>'作業シート１'!D31</f>
        <v>
</v>
      </c>
      <c r="D20" s="51" t="str">
        <f>'作業シート１'!E31</f>
        <v>太</v>
      </c>
      <c r="E20" s="51" t="str">
        <f>'作業シート１'!F31</f>
        <v>い</v>
      </c>
      <c r="F20" s="51" t="str">
        <f>'作業シート１'!G31</f>
        <v>木</v>
      </c>
      <c r="G20" s="51" t="str">
        <f>'作業シート１'!H31</f>
        <v>の</v>
      </c>
      <c r="H20" s="51" t="str">
        <f>'作業シート１'!I31</f>
        <v>【</v>
      </c>
      <c r="I20" s="51" t="str">
        <f>'作業シート１'!J31</f>
        <v>み</v>
      </c>
      <c r="J20" s="51" t="str">
        <f>'作業シート１'!K31</f>
        <v>き</v>
      </c>
      <c r="K20" s="51" t="str">
        <f>'作業シート１'!L31</f>
        <v>】</v>
      </c>
      <c r="L20" s="51" t="str">
        <f>'作業シート１'!M31</f>
        <v>。</v>
      </c>
      <c r="M20" s="51" t="str">
        <f>'作業シート１'!N31</f>
        <v> </v>
      </c>
      <c r="N20" s="51" t="str">
        <f>'作業シート１'!O31</f>
        <v>幹</v>
      </c>
      <c r="O20" s="51" t="str">
        <f>'作業シート１'!P31</f>
        <v>
</v>
      </c>
      <c r="P20" s="51" t="str">
        <f>'作業シート１'!Q31</f>
        <v>良</v>
      </c>
      <c r="Q20" s="51" t="str">
        <f>'作業シート１'!R31</f>
        <v>い</v>
      </c>
      <c r="R20" s="51" t="str">
        <f>'作業シート１'!S31</f>
        <v>【</v>
      </c>
      <c r="S20" s="51" t="str">
        <f>'作業シート１'!T31</f>
        <v>し</v>
      </c>
      <c r="T20" s="51" t="str">
        <f>'作業シート１'!U31</f>
        <v>ゅ</v>
      </c>
      <c r="U20" s="52" t="str">
        <f>'作業シート１'!V31</f>
        <v>う</v>
      </c>
      <c r="V20" s="53"/>
      <c r="X20" s="49">
        <f>X18+20</f>
        <v>381</v>
      </c>
      <c r="Y20" s="77" t="str">
        <f>'作業シート１'!C61</f>
        <v>】</v>
      </c>
      <c r="Z20" s="78" t="str">
        <f>'作業シート１'!D61</f>
        <v>を</v>
      </c>
      <c r="AA20" s="78" t="str">
        <f>'作業シート１'!E61</f>
        <v>見</v>
      </c>
      <c r="AB20" s="78" t="str">
        <f>'作業シート１'!F61</f>
        <v>つ</v>
      </c>
      <c r="AC20" s="78" t="str">
        <f>'作業シート１'!G61</f>
        <v>け</v>
      </c>
      <c r="AD20" s="78" t="str">
        <f>'作業シート１'!H61</f>
        <v>て</v>
      </c>
      <c r="AE20" s="78" t="str">
        <f>'作業シート１'!I61</f>
        <v>大</v>
      </c>
      <c r="AF20" s="78" t="str">
        <f>'作業シート１'!J61</f>
        <v>金</v>
      </c>
      <c r="AG20" s="78" t="str">
        <f>'作業シート１'!K61</f>
        <v>持</v>
      </c>
      <c r="AH20" s="78" t="str">
        <f>'作業シート１'!L61</f>
        <v>ち</v>
      </c>
      <c r="AI20" s="78" t="str">
        <f>'作業シート１'!M61</f>
        <v>に</v>
      </c>
      <c r="AJ20" s="78" t="str">
        <f>'作業シート１'!N61</f>
        <v>な</v>
      </c>
      <c r="AK20" s="78" t="str">
        <f>'作業シート１'!O61</f>
        <v>る</v>
      </c>
      <c r="AL20" s="78" t="str">
        <f>'作業シート１'!P61</f>
        <v>。</v>
      </c>
      <c r="AM20" s="78" t="str">
        <f>'作業シート１'!Q61</f>
        <v> </v>
      </c>
      <c r="AN20" s="78" t="str">
        <f>'作業シート１'!R61</f>
        <v>財</v>
      </c>
      <c r="AO20" s="78" t="str">
        <f>'作業シート１'!S61</f>
        <v>宝</v>
      </c>
      <c r="AP20" s="78" t="str">
        <f>'作業シート１'!T61</f>
        <v>
</v>
      </c>
      <c r="AQ20" s="78" t="str">
        <f>'作業シート１'!U61</f>
        <v>【</v>
      </c>
      <c r="AR20" s="79" t="str">
        <f>'作業シート１'!V61</f>
        <v>さ</v>
      </c>
      <c r="AS20" s="53"/>
    </row>
    <row r="21" spans="1:45" ht="15" customHeight="1">
      <c r="A21" s="49"/>
      <c r="B21" s="59">
        <f>'作業シート１'!C33</f>
        <v>0</v>
      </c>
      <c r="C21" s="60">
        <f>'作業シート１'!D33</f>
        <v>0</v>
      </c>
      <c r="D21" s="60">
        <f>'作業シート１'!E33</f>
        <v>0</v>
      </c>
      <c r="E21" s="60">
        <f>'作業シート１'!F33</f>
        <v>0</v>
      </c>
      <c r="F21" s="60">
        <f>'作業シート１'!G33</f>
        <v>0</v>
      </c>
      <c r="G21" s="60">
        <f>'作業シート１'!H33</f>
        <v>0</v>
      </c>
      <c r="H21" s="60">
        <f>'作業シート１'!I33</f>
        <v>0</v>
      </c>
      <c r="I21" s="60">
        <f>'作業シート１'!J33</f>
        <v>0</v>
      </c>
      <c r="J21" s="60">
        <f>'作業シート１'!K33</f>
        <v>0</v>
      </c>
      <c r="K21" s="60">
        <f>'作業シート１'!L33</f>
        <v>0</v>
      </c>
      <c r="L21" s="60">
        <f>'作業シート１'!M33</f>
        <v>0</v>
      </c>
      <c r="M21" s="60">
        <f>'作業シート１'!N33</f>
        <v>0</v>
      </c>
      <c r="N21" s="60">
        <f>'作業シート１'!O33</f>
        <v>0</v>
      </c>
      <c r="O21" s="60">
        <f>'作業シート１'!P33</f>
        <v>0</v>
      </c>
      <c r="P21" s="60">
        <f>'作業シート１'!Q33</f>
        <v>0</v>
      </c>
      <c r="Q21" s="60">
        <f>'作業シート１'!R33</f>
        <v>0</v>
      </c>
      <c r="R21" s="60">
        <f>'作業シート１'!S33</f>
        <v>0</v>
      </c>
      <c r="S21" s="60">
        <f>'作業シート１'!T33</f>
        <v>0</v>
      </c>
      <c r="T21" s="60">
        <f>'作業シート１'!U33</f>
        <v>0</v>
      </c>
      <c r="U21" s="61">
        <f>'作業シート１'!V33</f>
        <v>0</v>
      </c>
      <c r="V21" s="58">
        <f>SUM(B21:U21)</f>
        <v>0</v>
      </c>
      <c r="W21" s="58"/>
      <c r="X21" s="49"/>
      <c r="Y21" s="74">
        <f>'作業シート１'!C63</f>
        <v>0</v>
      </c>
      <c r="Z21" s="75">
        <f>'作業シート１'!D63</f>
        <v>0</v>
      </c>
      <c r="AA21" s="75">
        <f>'作業シート１'!E63</f>
        <v>0</v>
      </c>
      <c r="AB21" s="75">
        <f>'作業シート１'!F63</f>
        <v>0</v>
      </c>
      <c r="AC21" s="75">
        <f>'作業シート１'!G63</f>
        <v>0</v>
      </c>
      <c r="AD21" s="75">
        <f>'作業シート１'!H63</f>
        <v>0</v>
      </c>
      <c r="AE21" s="75">
        <f>'作業シート１'!I63</f>
        <v>0</v>
      </c>
      <c r="AF21" s="75">
        <f>'作業シート１'!J63</f>
        <v>0</v>
      </c>
      <c r="AG21" s="75">
        <f>'作業シート１'!K63</f>
        <v>0</v>
      </c>
      <c r="AH21" s="75">
        <f>'作業シート１'!L63</f>
        <v>0</v>
      </c>
      <c r="AI21" s="75">
        <f>'作業シート１'!M63</f>
        <v>0</v>
      </c>
      <c r="AJ21" s="75">
        <f>'作業シート１'!N63</f>
        <v>0</v>
      </c>
      <c r="AK21" s="75">
        <f>'作業シート１'!O63</f>
        <v>0</v>
      </c>
      <c r="AL21" s="75">
        <f>'作業シート１'!P63</f>
        <v>0</v>
      </c>
      <c r="AM21" s="75">
        <f>'作業シート１'!Q63</f>
        <v>0</v>
      </c>
      <c r="AN21" s="75">
        <f>'作業シート１'!R63</f>
        <v>0</v>
      </c>
      <c r="AO21" s="75">
        <f>'作業シート１'!S63</f>
        <v>1</v>
      </c>
      <c r="AP21" s="75">
        <f>'作業シート１'!T63</f>
        <v>0</v>
      </c>
      <c r="AQ21" s="75">
        <f>'作業シート１'!U63</f>
        <v>0</v>
      </c>
      <c r="AR21" s="76">
        <f>'作業シート１'!V63</f>
        <v>0</v>
      </c>
      <c r="AS21" s="58">
        <f>SUM(Y21:AR21)</f>
        <v>1</v>
      </c>
    </row>
    <row r="22" spans="2:47" ht="26.2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5">
        <f>V3+V5+V7+V9+V11+V13+V15+V17+V19+V21</f>
        <v>4</v>
      </c>
      <c r="W22" s="53" t="s">
        <v>1222</v>
      </c>
      <c r="X22" s="22"/>
      <c r="AS22" s="68">
        <f>AS3+AS5+AS7+AS9+AS11+AS13+AS15+AS17+AS19+AS21</f>
        <v>6</v>
      </c>
      <c r="AT22" s="69" t="s">
        <v>1223</v>
      </c>
      <c r="AU22" s="70"/>
    </row>
    <row r="24" spans="1:44" ht="21">
      <c r="A24" s="23">
        <v>401</v>
      </c>
      <c r="B24" s="31" t="str">
        <f>'作業シート１'!C67</f>
        <v>ん</v>
      </c>
      <c r="C24" s="32" t="str">
        <f>'作業シート１'!D67</f>
        <v>せ</v>
      </c>
      <c r="D24" s="32" t="str">
        <f>'作業シート１'!E67</f>
        <v>い</v>
      </c>
      <c r="E24" s="32" t="str">
        <f>'作業シート１'!F67</f>
        <v>】</v>
      </c>
      <c r="F24" s="32" t="str">
        <f>'作業シート１'!G67</f>
        <v>の</v>
      </c>
      <c r="G24" s="32" t="str">
        <f>'作業シート１'!H67</f>
        <v>液</v>
      </c>
      <c r="H24" s="32" t="str">
        <f>'作業シート１'!I67</f>
        <v>体</v>
      </c>
      <c r="I24" s="32" t="str">
        <f>'作業シート１'!J67</f>
        <v>。</v>
      </c>
      <c r="J24" s="32" t="str">
        <f>'作業シート１'!K67</f>
        <v> </v>
      </c>
      <c r="K24" s="32" t="str">
        <f>'作業シート１'!L67</f>
        <v>酸</v>
      </c>
      <c r="L24" s="32" t="str">
        <f>'作業シート１'!M67</f>
        <v>性</v>
      </c>
      <c r="M24" s="32" t="str">
        <f>'作業シート１'!N67</f>
        <v>
</v>
      </c>
      <c r="N24" s="32" t="str">
        <f>'作業シート１'!O67</f>
        <v>わ</v>
      </c>
      <c r="O24" s="32" t="str">
        <f>'作業シート１'!P67</f>
        <v>た</v>
      </c>
      <c r="P24" s="32" t="str">
        <f>'作業シート１'!Q67</f>
        <v>し</v>
      </c>
      <c r="Q24" s="32" t="str">
        <f>'作業シート１'!R67</f>
        <v>は</v>
      </c>
      <c r="R24" s="32" t="str">
        <f>'作業シート１'!S67</f>
        <v>そ</v>
      </c>
      <c r="S24" s="32" t="str">
        <f>'作業シート１'!T67</f>
        <v>の</v>
      </c>
      <c r="T24" s="32" t="str">
        <f>'作業シート１'!U67</f>
        <v>意</v>
      </c>
      <c r="U24" s="32" t="str">
        <f>'作業シート１'!V67</f>
        <v>見</v>
      </c>
      <c r="V24" s="37"/>
      <c r="W24" s="38"/>
      <c r="X24" s="24">
        <v>601</v>
      </c>
      <c r="Y24" s="31" t="str">
        <f>'作業シート１'!C97</f>
        <v>な</v>
      </c>
      <c r="Z24" s="32" t="str">
        <f>'作業シート１'!D97</f>
        <v>い</v>
      </c>
      <c r="AA24" s="32" t="str">
        <f>'作業シート１'!E97</f>
        <v>よ</v>
      </c>
      <c r="AB24" s="32" t="str">
        <f>'作業シート１'!F97</f>
        <v>う</v>
      </c>
      <c r="AC24" s="32" t="str">
        <f>'作業シート１'!G97</f>
        <v>に</v>
      </c>
      <c r="AD24" s="32" t="str">
        <f>'作業シート１'!H97</f>
        <v>す</v>
      </c>
      <c r="AE24" s="32" t="str">
        <f>'作業シート１'!I97</f>
        <v>る</v>
      </c>
      <c r="AF24" s="32" t="str">
        <f>'作業シート１'!J97</f>
        <v>。</v>
      </c>
      <c r="AG24" s="32" t="str">
        <f>'作業シート１'!K97</f>
        <v> </v>
      </c>
      <c r="AH24" s="32" t="str">
        <f>'作業シート１'!L97</f>
        <v>授</v>
      </c>
      <c r="AI24" s="32" t="str">
        <f>'作業シート１'!M97</f>
        <v>業</v>
      </c>
      <c r="AJ24" s="32" t="str">
        <f>'作業シート１'!N97</f>
        <v>
</v>
      </c>
      <c r="AK24" s="32" t="str">
        <f>'作業シート１'!O97</f>
        <v>【</v>
      </c>
      <c r="AL24" s="32" t="str">
        <f>'作業シート１'!P97</f>
        <v>し</v>
      </c>
      <c r="AM24" s="32" t="str">
        <f>'作業シート１'!Q97</f>
        <v>ゅ</v>
      </c>
      <c r="AN24" s="32" t="str">
        <f>'作業シート１'!R97</f>
        <v>う</v>
      </c>
      <c r="AO24" s="32" t="str">
        <f>'作業シート１'!S97</f>
        <v>が</v>
      </c>
      <c r="AP24" s="32" t="str">
        <f>'作業シート１'!T97</f>
        <v>く</v>
      </c>
      <c r="AQ24" s="32" t="str">
        <f>'作業シート１'!U97</f>
        <v>】</v>
      </c>
      <c r="AR24" s="33" t="str">
        <f>'作業シート１'!V97</f>
        <v>旅</v>
      </c>
    </row>
    <row r="25" spans="1:45" ht="21">
      <c r="A25" s="23"/>
      <c r="B25" s="34">
        <f>'作業シート１'!C69</f>
        <v>0</v>
      </c>
      <c r="C25" s="35">
        <f>'作業シート１'!D69</f>
        <v>0</v>
      </c>
      <c r="D25" s="35">
        <f>'作業シート１'!E69</f>
        <v>0</v>
      </c>
      <c r="E25" s="35">
        <f>'作業シート１'!F69</f>
        <v>0</v>
      </c>
      <c r="F25" s="35">
        <f>'作業シート１'!G69</f>
        <v>0</v>
      </c>
      <c r="G25" s="35">
        <f>'作業シート１'!H69</f>
        <v>1</v>
      </c>
      <c r="H25" s="35">
        <f>'作業シート１'!I69</f>
        <v>0</v>
      </c>
      <c r="I25" s="35">
        <f>'作業シート１'!J69</f>
        <v>0</v>
      </c>
      <c r="J25" s="35">
        <f>'作業シート１'!K69</f>
        <v>0</v>
      </c>
      <c r="K25" s="35">
        <f>'作業シート１'!L69</f>
        <v>0</v>
      </c>
      <c r="L25" s="35">
        <f>'作業シート１'!M69</f>
        <v>1</v>
      </c>
      <c r="M25" s="35">
        <f>'作業シート１'!N69</f>
        <v>0</v>
      </c>
      <c r="N25" s="35">
        <f>'作業シート１'!O69</f>
        <v>0</v>
      </c>
      <c r="O25" s="35">
        <f>'作業シート１'!P69</f>
        <v>0</v>
      </c>
      <c r="P25" s="35">
        <f>'作業シート１'!Q69</f>
        <v>0</v>
      </c>
      <c r="Q25" s="35">
        <f>'作業シート１'!R69</f>
        <v>0</v>
      </c>
      <c r="R25" s="35">
        <f>'作業シート１'!S69</f>
        <v>0</v>
      </c>
      <c r="S25" s="35">
        <f>'作業シート１'!T69</f>
        <v>0</v>
      </c>
      <c r="T25" s="35">
        <f>'作業シート１'!U69</f>
        <v>0</v>
      </c>
      <c r="U25" s="35">
        <f>'作業シート１'!V69</f>
        <v>0</v>
      </c>
      <c r="V25" s="34">
        <f>SUM(B25:U25)</f>
        <v>2</v>
      </c>
      <c r="W25" s="35"/>
      <c r="X25" s="25"/>
      <c r="Y25" s="40">
        <f>'作業シート１'!C99</f>
        <v>0</v>
      </c>
      <c r="Z25" s="41">
        <f>'作業シート１'!D99</f>
        <v>0</v>
      </c>
      <c r="AA25" s="41">
        <f>'作業シート１'!E99</f>
        <v>0</v>
      </c>
      <c r="AB25" s="41">
        <f>'作業シート１'!F99</f>
        <v>0</v>
      </c>
      <c r="AC25" s="41">
        <f>'作業シート１'!G99</f>
        <v>0</v>
      </c>
      <c r="AD25" s="41">
        <f>'作業シート１'!H99</f>
        <v>0</v>
      </c>
      <c r="AE25" s="41">
        <f>'作業シート１'!I99</f>
        <v>0</v>
      </c>
      <c r="AF25" s="41">
        <f>'作業シート１'!J99</f>
        <v>0</v>
      </c>
      <c r="AG25" s="41">
        <f>'作業シート１'!K99</f>
        <v>0</v>
      </c>
      <c r="AH25" s="41">
        <f>'作業シート１'!L99</f>
        <v>0</v>
      </c>
      <c r="AI25" s="41">
        <f>'作業シート１'!M99</f>
        <v>0</v>
      </c>
      <c r="AJ25" s="41">
        <f>'作業シート１'!N99</f>
        <v>0</v>
      </c>
      <c r="AK25" s="41">
        <f>'作業シート１'!O99</f>
        <v>0</v>
      </c>
      <c r="AL25" s="41">
        <f>'作業シート１'!P99</f>
        <v>0</v>
      </c>
      <c r="AM25" s="41">
        <f>'作業シート１'!Q99</f>
        <v>0</v>
      </c>
      <c r="AN25" s="41">
        <f>'作業シート１'!R99</f>
        <v>0</v>
      </c>
      <c r="AO25" s="41">
        <f>'作業シート１'!S99</f>
        <v>0</v>
      </c>
      <c r="AP25" s="41">
        <f>'作業シート１'!T99</f>
        <v>0</v>
      </c>
      <c r="AQ25" s="41">
        <f>'作業シート１'!U99</f>
        <v>0</v>
      </c>
      <c r="AR25" s="42">
        <f>'作業シート１'!V99</f>
        <v>0</v>
      </c>
      <c r="AS25" s="25">
        <f>SUM(Y25:AR25)</f>
        <v>0</v>
      </c>
    </row>
    <row r="26" spans="1:45" ht="21">
      <c r="A26" s="23">
        <f>A24+20</f>
        <v>421</v>
      </c>
      <c r="B26" s="31" t="str">
        <f>'作業シート１'!C70</f>
        <v>に</v>
      </c>
      <c r="C26" s="32" t="str">
        <f>'作業シート１'!D70</f>
        <v>【</v>
      </c>
      <c r="D26" s="32" t="str">
        <f>'作業シート１'!E70</f>
        <v>さ</v>
      </c>
      <c r="E26" s="32" t="str">
        <f>'作業シート１'!F70</f>
        <v>ん</v>
      </c>
      <c r="F26" s="32" t="str">
        <f>'作業シート１'!G70</f>
        <v>せ</v>
      </c>
      <c r="G26" s="32" t="str">
        <f>'作業シート１'!H70</f>
        <v>い</v>
      </c>
      <c r="H26" s="32" t="str">
        <f>'作業シート１'!I70</f>
        <v>】</v>
      </c>
      <c r="I26" s="32" t="str">
        <f>'作業シート１'!J70</f>
        <v>で</v>
      </c>
      <c r="J26" s="32" t="str">
        <f>'作業シート１'!K70</f>
        <v>す</v>
      </c>
      <c r="K26" s="32" t="str">
        <f>'作業シート１'!L70</f>
        <v>。</v>
      </c>
      <c r="L26" s="32" t="str">
        <f>'作業シート１'!M70</f>
        <v> </v>
      </c>
      <c r="M26" s="32" t="str">
        <f>'作業シート１'!N70</f>
        <v>賛</v>
      </c>
      <c r="N26" s="32" t="str">
        <f>'作業シート１'!O70</f>
        <v>成</v>
      </c>
      <c r="O26" s="32" t="str">
        <f>'作業シート１'!P70</f>
        <v>
</v>
      </c>
      <c r="P26" s="32" t="str">
        <f>'作業シート１'!Q70</f>
        <v>朝</v>
      </c>
      <c r="Q26" s="32" t="str">
        <f>'作業シート１'!R70</f>
        <v>顔</v>
      </c>
      <c r="R26" s="32" t="str">
        <f>'作業シート１'!S70</f>
        <v>の</v>
      </c>
      <c r="S26" s="32" t="str">
        <f>'作業シート１'!T70</f>
        <v>【</v>
      </c>
      <c r="T26" s="32" t="str">
        <f>'作業シート１'!U70</f>
        <v>し</v>
      </c>
      <c r="U26" s="32" t="str">
        <f>'作業シート１'!V70</f>
        <v>ち</v>
      </c>
      <c r="V26" s="37"/>
      <c r="W26" s="38"/>
      <c r="X26" s="23">
        <f>X24+20</f>
        <v>621</v>
      </c>
      <c r="Y26" s="31" t="str">
        <f>'作業シート１'!C100</f>
        <v>行</v>
      </c>
      <c r="Z26" s="32" t="str">
        <f>'作業シート１'!D100</f>
        <v>が</v>
      </c>
      <c r="AA26" s="32" t="str">
        <f>'作業シート１'!E100</f>
        <v>楽</v>
      </c>
      <c r="AB26" s="32" t="str">
        <f>'作業シート１'!F100</f>
        <v>し</v>
      </c>
      <c r="AC26" s="32" t="str">
        <f>'作業シート１'!G100</f>
        <v>み</v>
      </c>
      <c r="AD26" s="32" t="str">
        <f>'作業シート１'!H100</f>
        <v>だ</v>
      </c>
      <c r="AE26" s="32" t="str">
        <f>'作業シート１'!I100</f>
        <v>。</v>
      </c>
      <c r="AF26" s="32" t="str">
        <f>'作業シート１'!J100</f>
        <v> </v>
      </c>
      <c r="AG26" s="32" t="str">
        <f>'作業シート１'!K100</f>
        <v>修</v>
      </c>
      <c r="AH26" s="32" t="str">
        <f>'作業シート１'!L100</f>
        <v>学</v>
      </c>
      <c r="AI26" s="32" t="str">
        <f>'作業シート１'!M100</f>
        <v>
</v>
      </c>
      <c r="AJ26" s="32" t="str">
        <f>'作業シート１'!N100</f>
        <v>主</v>
      </c>
      <c r="AK26" s="32" t="str">
        <f>'作業シート１'!O100</f>
        <v>語</v>
      </c>
      <c r="AL26" s="32" t="str">
        <f>'作業シート１'!P100</f>
        <v>と</v>
      </c>
      <c r="AM26" s="32" t="str">
        <f>'作業シート１'!Q100</f>
        <v>【</v>
      </c>
      <c r="AN26" s="32" t="str">
        <f>'作業シート１'!R100</f>
        <v>じ</v>
      </c>
      <c r="AO26" s="32" t="str">
        <f>'作業シート１'!S100</f>
        <v>ゅ</v>
      </c>
      <c r="AP26" s="32" t="str">
        <f>'作業シート１'!T100</f>
        <v>つ</v>
      </c>
      <c r="AQ26" s="32" t="str">
        <f>'作業シート１'!U100</f>
        <v>ご</v>
      </c>
      <c r="AR26" s="33" t="str">
        <f>'作業シート１'!V100</f>
        <v>】</v>
      </c>
      <c r="AS26" s="24"/>
    </row>
    <row r="27" spans="1:45" ht="21">
      <c r="A27" s="23"/>
      <c r="B27" s="40">
        <f>'作業シート１'!C72</f>
        <v>0</v>
      </c>
      <c r="C27" s="41">
        <f>'作業シート１'!D72</f>
        <v>0</v>
      </c>
      <c r="D27" s="41">
        <f>'作業シート１'!E72</f>
        <v>0</v>
      </c>
      <c r="E27" s="41">
        <f>'作業シート１'!F72</f>
        <v>0</v>
      </c>
      <c r="F27" s="41">
        <f>'作業シート１'!G72</f>
        <v>0</v>
      </c>
      <c r="G27" s="41">
        <f>'作業シート１'!H72</f>
        <v>0</v>
      </c>
      <c r="H27" s="41">
        <f>'作業シート１'!I72</f>
        <v>0</v>
      </c>
      <c r="I27" s="41">
        <f>'作業シート１'!J72</f>
        <v>0</v>
      </c>
      <c r="J27" s="41">
        <f>'作業シート１'!K72</f>
        <v>0</v>
      </c>
      <c r="K27" s="41">
        <f>'作業シート１'!L72</f>
        <v>0</v>
      </c>
      <c r="L27" s="41">
        <f>'作業シート１'!M72</f>
        <v>0</v>
      </c>
      <c r="M27" s="41">
        <f>'作業シート１'!N72</f>
        <v>0</v>
      </c>
      <c r="N27" s="41">
        <f>'作業シート１'!O72</f>
        <v>0</v>
      </c>
      <c r="O27" s="41">
        <f>'作業シート１'!P72</f>
        <v>0</v>
      </c>
      <c r="P27" s="41">
        <f>'作業シート１'!Q72</f>
        <v>0</v>
      </c>
      <c r="Q27" s="41">
        <f>'作業シート１'!R72</f>
        <v>0</v>
      </c>
      <c r="R27" s="41">
        <f>'作業シート１'!S72</f>
        <v>0</v>
      </c>
      <c r="S27" s="41">
        <f>'作業シート１'!T72</f>
        <v>0</v>
      </c>
      <c r="T27" s="41">
        <f>'作業シート１'!U72</f>
        <v>0</v>
      </c>
      <c r="U27" s="41">
        <f>'作業シート１'!V72</f>
        <v>0</v>
      </c>
      <c r="V27" s="34">
        <f>SUM(B27:U27)</f>
        <v>0</v>
      </c>
      <c r="W27" s="35"/>
      <c r="X27" s="23"/>
      <c r="Y27" s="40">
        <f>'作業シート１'!C102</f>
        <v>0</v>
      </c>
      <c r="Z27" s="41">
        <f>'作業シート１'!D102</f>
        <v>0</v>
      </c>
      <c r="AA27" s="41">
        <f>'作業シート１'!E102</f>
        <v>0</v>
      </c>
      <c r="AB27" s="41">
        <f>'作業シート１'!F102</f>
        <v>0</v>
      </c>
      <c r="AC27" s="41">
        <f>'作業シート１'!G102</f>
        <v>0</v>
      </c>
      <c r="AD27" s="41">
        <f>'作業シート１'!H102</f>
        <v>0</v>
      </c>
      <c r="AE27" s="41">
        <f>'作業シート１'!I102</f>
        <v>0</v>
      </c>
      <c r="AF27" s="41">
        <f>'作業シート１'!J102</f>
        <v>0</v>
      </c>
      <c r="AG27" s="41">
        <f>'作業シート１'!K102</f>
        <v>0</v>
      </c>
      <c r="AH27" s="41">
        <f>'作業シート１'!L102</f>
        <v>0</v>
      </c>
      <c r="AI27" s="41">
        <f>'作業シート１'!M102</f>
        <v>0</v>
      </c>
      <c r="AJ27" s="41">
        <f>'作業シート１'!N102</f>
        <v>0</v>
      </c>
      <c r="AK27" s="41">
        <f>'作業シート１'!O102</f>
        <v>0</v>
      </c>
      <c r="AL27" s="41">
        <f>'作業シート１'!P102</f>
        <v>0</v>
      </c>
      <c r="AM27" s="41">
        <f>'作業シート１'!Q102</f>
        <v>0</v>
      </c>
      <c r="AN27" s="41">
        <f>'作業シート１'!R102</f>
        <v>0</v>
      </c>
      <c r="AO27" s="41">
        <f>'作業シート１'!S102</f>
        <v>0</v>
      </c>
      <c r="AP27" s="41">
        <f>'作業シート１'!T102</f>
        <v>0</v>
      </c>
      <c r="AQ27" s="41">
        <f>'作業シート１'!U102</f>
        <v>0</v>
      </c>
      <c r="AR27" s="42">
        <f>'作業シート１'!V102</f>
        <v>0</v>
      </c>
      <c r="AS27" s="25">
        <f>SUM(Y27:AR27)</f>
        <v>0</v>
      </c>
    </row>
    <row r="28" spans="1:45" ht="21">
      <c r="A28" s="23">
        <f>A26+20</f>
        <v>441</v>
      </c>
      <c r="B28" s="37" t="str">
        <f>'作業シート１'!C73</f>
        <v>ゅ</v>
      </c>
      <c r="C28" s="38" t="str">
        <f>'作業シート１'!D73</f>
        <v>う</v>
      </c>
      <c r="D28" s="38" t="str">
        <f>'作業シート１'!E73</f>
        <v>】</v>
      </c>
      <c r="E28" s="38" t="str">
        <f>'作業シート１'!F73</f>
        <v>を</v>
      </c>
      <c r="F28" s="38" t="str">
        <f>'作業シート１'!G73</f>
        <v>立</v>
      </c>
      <c r="G28" s="38" t="str">
        <f>'作業シート１'!H73</f>
        <v>て</v>
      </c>
      <c r="H28" s="38" t="str">
        <f>'作業シート１'!I73</f>
        <v>る</v>
      </c>
      <c r="I28" s="38" t="str">
        <f>'作業シート１'!J73</f>
        <v>。</v>
      </c>
      <c r="J28" s="38" t="str">
        <f>'作業シート１'!K73</f>
        <v> </v>
      </c>
      <c r="K28" s="38" t="str">
        <f>'作業シート１'!L73</f>
        <v>支</v>
      </c>
      <c r="L28" s="38" t="str">
        <f>'作業シート１'!M73</f>
        <v>柱</v>
      </c>
      <c r="M28" s="38" t="str">
        <f>'作業シート１'!N73</f>
        <v>
</v>
      </c>
      <c r="N28" s="38" t="str">
        <f>'作業シート１'!O73</f>
        <v>【</v>
      </c>
      <c r="O28" s="38" t="str">
        <f>'作業シート１'!P73</f>
        <v>い</v>
      </c>
      <c r="P28" s="38" t="str">
        <f>'作業シート１'!Q73</f>
        <v>し</v>
      </c>
      <c r="Q28" s="38" t="str">
        <f>'作業シート１'!R73</f>
        <v>】</v>
      </c>
      <c r="R28" s="38" t="str">
        <f>'作業シート１'!S73</f>
        <v>の</v>
      </c>
      <c r="S28" s="38" t="str">
        <f>'作業シート１'!T73</f>
        <v>強</v>
      </c>
      <c r="T28" s="38" t="str">
        <f>'作業シート１'!U73</f>
        <v>い</v>
      </c>
      <c r="U28" s="38" t="str">
        <f>'作業シート１'!V73</f>
        <v>人</v>
      </c>
      <c r="V28" s="37"/>
      <c r="W28" s="38"/>
      <c r="X28" s="23">
        <f>X26+20</f>
        <v>641</v>
      </c>
      <c r="Y28" s="37" t="str">
        <f>'作業シート１'!C103</f>
        <v>。</v>
      </c>
      <c r="Z28" s="38" t="str">
        <f>'作業シート１'!D103</f>
        <v> </v>
      </c>
      <c r="AA28" s="38" t="str">
        <f>'作業シート１'!E103</f>
        <v>述</v>
      </c>
      <c r="AB28" s="38" t="str">
        <f>'作業シート１'!F103</f>
        <v>語</v>
      </c>
      <c r="AC28" s="38" t="str">
        <f>'作業シート１'!G103</f>
        <v>
</v>
      </c>
      <c r="AD28" s="38" t="str">
        <f>'作業シート１'!H103</f>
        <v>む</v>
      </c>
      <c r="AE28" s="38" t="str">
        <f>'作業シート１'!I103</f>
        <v>ず</v>
      </c>
      <c r="AF28" s="38" t="str">
        <f>'作業シート１'!J103</f>
        <v>か</v>
      </c>
      <c r="AG28" s="38" t="str">
        <f>'作業シート１'!K103</f>
        <v>し</v>
      </c>
      <c r="AH28" s="38" t="str">
        <f>'作業シート１'!L103</f>
        <v>い</v>
      </c>
      <c r="AI28" s="38" t="str">
        <f>'作業シート１'!M103</f>
        <v>【</v>
      </c>
      <c r="AJ28" s="38" t="str">
        <f>'作業シート１'!N103</f>
        <v>し</v>
      </c>
      <c r="AK28" s="38" t="str">
        <f>'作業シート１'!O103</f>
        <v>ゅ</v>
      </c>
      <c r="AL28" s="38" t="str">
        <f>'作業シート１'!P103</f>
        <v>じ</v>
      </c>
      <c r="AM28" s="38" t="str">
        <f>'作業シート１'!Q103</f>
        <v>ゅ</v>
      </c>
      <c r="AN28" s="38" t="str">
        <f>'作業シート１'!R103</f>
        <v>つ</v>
      </c>
      <c r="AO28" s="38" t="str">
        <f>'作業シート１'!S103</f>
        <v>】</v>
      </c>
      <c r="AP28" s="38" t="str">
        <f>'作業シート１'!T103</f>
        <v>に</v>
      </c>
      <c r="AQ28" s="38" t="str">
        <f>'作業シート１'!U103</f>
        <v>成</v>
      </c>
      <c r="AR28" s="39" t="str">
        <f>'作業シート１'!V103</f>
        <v>功</v>
      </c>
      <c r="AS28" s="24"/>
    </row>
    <row r="29" spans="1:45" ht="21">
      <c r="A29" s="23"/>
      <c r="B29" s="34">
        <f>'作業シート１'!C75</f>
        <v>0</v>
      </c>
      <c r="C29" s="35">
        <f>'作業シート１'!D75</f>
        <v>0</v>
      </c>
      <c r="D29" s="35">
        <f>'作業シート１'!E75</f>
        <v>0</v>
      </c>
      <c r="E29" s="35">
        <f>'作業シート１'!F75</f>
        <v>0</v>
      </c>
      <c r="F29" s="35">
        <f>'作業シート１'!G75</f>
        <v>0</v>
      </c>
      <c r="G29" s="35">
        <f>'作業シート１'!H75</f>
        <v>0</v>
      </c>
      <c r="H29" s="35">
        <f>'作業シート１'!I75</f>
        <v>0</v>
      </c>
      <c r="I29" s="35">
        <f>'作業シート１'!J75</f>
        <v>0</v>
      </c>
      <c r="J29" s="35">
        <f>'作業シート１'!K75</f>
        <v>0</v>
      </c>
      <c r="K29" s="35">
        <f>'作業シート１'!L75</f>
        <v>0</v>
      </c>
      <c r="L29" s="35">
        <f>'作業シート１'!M75</f>
        <v>0</v>
      </c>
      <c r="M29" s="35">
        <f>'作業シート１'!N75</f>
        <v>0</v>
      </c>
      <c r="N29" s="35">
        <f>'作業シート１'!O75</f>
        <v>0</v>
      </c>
      <c r="O29" s="35">
        <f>'作業シート１'!P75</f>
        <v>0</v>
      </c>
      <c r="P29" s="35">
        <f>'作業シート１'!Q75</f>
        <v>0</v>
      </c>
      <c r="Q29" s="35">
        <f>'作業シート１'!R75</f>
        <v>0</v>
      </c>
      <c r="R29" s="35">
        <f>'作業シート１'!S75</f>
        <v>0</v>
      </c>
      <c r="S29" s="35">
        <f>'作業シート１'!T75</f>
        <v>0</v>
      </c>
      <c r="T29" s="35">
        <f>'作業シート１'!U75</f>
        <v>0</v>
      </c>
      <c r="U29" s="35">
        <f>'作業シート１'!V75</f>
        <v>0</v>
      </c>
      <c r="V29" s="34">
        <f>SUM(B29:U29)</f>
        <v>0</v>
      </c>
      <c r="W29" s="35"/>
      <c r="X29" s="23"/>
      <c r="Y29" s="34">
        <f>'作業シート１'!C105</f>
        <v>0</v>
      </c>
      <c r="Z29" s="35">
        <f>'作業シート１'!D105</f>
        <v>0</v>
      </c>
      <c r="AA29" s="35">
        <f>'作業シート１'!E105</f>
        <v>0</v>
      </c>
      <c r="AB29" s="35">
        <f>'作業シート１'!F105</f>
        <v>0</v>
      </c>
      <c r="AC29" s="35">
        <f>'作業シート１'!G105</f>
        <v>0</v>
      </c>
      <c r="AD29" s="35">
        <f>'作業シート１'!H105</f>
        <v>0</v>
      </c>
      <c r="AE29" s="35">
        <f>'作業シート１'!I105</f>
        <v>0</v>
      </c>
      <c r="AF29" s="35">
        <f>'作業シート１'!J105</f>
        <v>0</v>
      </c>
      <c r="AG29" s="35">
        <f>'作業シート１'!K105</f>
        <v>0</v>
      </c>
      <c r="AH29" s="35">
        <f>'作業シート１'!L105</f>
        <v>0</v>
      </c>
      <c r="AI29" s="35">
        <f>'作業シート１'!M105</f>
        <v>0</v>
      </c>
      <c r="AJ29" s="35">
        <f>'作業シート１'!N105</f>
        <v>0</v>
      </c>
      <c r="AK29" s="35">
        <f>'作業シート１'!O105</f>
        <v>0</v>
      </c>
      <c r="AL29" s="35">
        <f>'作業シート１'!P105</f>
        <v>0</v>
      </c>
      <c r="AM29" s="35">
        <f>'作業シート１'!Q105</f>
        <v>0</v>
      </c>
      <c r="AN29" s="35">
        <f>'作業シート１'!R105</f>
        <v>0</v>
      </c>
      <c r="AO29" s="35">
        <f>'作業シート１'!S105</f>
        <v>0</v>
      </c>
      <c r="AP29" s="35">
        <f>'作業シート１'!T105</f>
        <v>0</v>
      </c>
      <c r="AQ29" s="35">
        <f>'作業シート１'!U105</f>
        <v>0</v>
      </c>
      <c r="AR29" s="36">
        <f>'作業シート１'!V105</f>
        <v>0</v>
      </c>
      <c r="AS29" s="25">
        <f>SUM(Y29:AR29)</f>
        <v>0</v>
      </c>
    </row>
    <row r="30" spans="1:45" ht="21">
      <c r="A30" s="23">
        <f>A28+20</f>
        <v>461</v>
      </c>
      <c r="B30" s="31" t="str">
        <f>'作業シート１'!C76</f>
        <v>間</v>
      </c>
      <c r="C30" s="32" t="str">
        <f>'作業シート１'!D76</f>
        <v>。</v>
      </c>
      <c r="D30" s="32" t="str">
        <f>'作業シート１'!E76</f>
        <v> </v>
      </c>
      <c r="E30" s="32" t="str">
        <f>'作業シート１'!F76</f>
        <v>意</v>
      </c>
      <c r="F30" s="32" t="str">
        <f>'作業シート１'!G76</f>
        <v>志</v>
      </c>
      <c r="G30" s="32" t="str">
        <f>'作業シート１'!H76</f>
        <v>
</v>
      </c>
      <c r="H30" s="32" t="str">
        <f>'作業シート１'!I76</f>
        <v>木</v>
      </c>
      <c r="I30" s="32" t="str">
        <f>'作業シート１'!J76</f>
        <v>の</v>
      </c>
      <c r="J30" s="32" t="str">
        <f>'作業シート１'!K76</f>
        <v>【</v>
      </c>
      <c r="K30" s="32" t="str">
        <f>'作業シート１'!L76</f>
        <v>え</v>
      </c>
      <c r="L30" s="32" t="str">
        <f>'作業シート１'!M76</f>
        <v>だ</v>
      </c>
      <c r="M30" s="32" t="str">
        <f>'作業シート１'!N76</f>
        <v>】</v>
      </c>
      <c r="N30" s="32" t="str">
        <f>'作業シート１'!O76</f>
        <v>を</v>
      </c>
      <c r="O30" s="32" t="str">
        <f>'作業シート１'!P76</f>
        <v>折</v>
      </c>
      <c r="P30" s="32" t="str">
        <f>'作業シート１'!Q76</f>
        <v>っ</v>
      </c>
      <c r="Q30" s="32" t="str">
        <f>'作業シート１'!R76</f>
        <v>て</v>
      </c>
      <c r="R30" s="32" t="str">
        <f>'作業シート１'!S76</f>
        <v>は</v>
      </c>
      <c r="S30" s="32" t="str">
        <f>'作業シート１'!T76</f>
        <v>い</v>
      </c>
      <c r="T30" s="32" t="str">
        <f>'作業シート１'!U76</f>
        <v>け</v>
      </c>
      <c r="U30" s="32" t="str">
        <f>'作業シート１'!V76</f>
        <v>ま</v>
      </c>
      <c r="V30" s="37"/>
      <c r="W30" s="38"/>
      <c r="X30" s="23">
        <f>X28+20</f>
        <v>661</v>
      </c>
      <c r="Y30" s="31" t="str">
        <f>'作業シート１'!C106</f>
        <v>す</v>
      </c>
      <c r="Z30" s="32" t="str">
        <f>'作業シート１'!D106</f>
        <v>る</v>
      </c>
      <c r="AA30" s="32" t="str">
        <f>'作業シート１'!E106</f>
        <v>。</v>
      </c>
      <c r="AB30" s="32" t="str">
        <f>'作業シート１'!F106</f>
        <v> </v>
      </c>
      <c r="AC30" s="32" t="str">
        <f>'作業シート１'!G106</f>
        <v>手</v>
      </c>
      <c r="AD30" s="32" t="str">
        <f>'作業シート１'!H106</f>
        <v>術</v>
      </c>
      <c r="AE30" s="32" t="str">
        <f>'作業シート１'!I106</f>
        <v>
</v>
      </c>
      <c r="AF30" s="32" t="str">
        <f>'作業シート１'!J106</f>
        <v>【</v>
      </c>
      <c r="AG30" s="32" t="str">
        <f>'作業シート１'!K106</f>
        <v>じ</v>
      </c>
      <c r="AH30" s="32" t="str">
        <f>'作業シート１'!L106</f>
        <v>ゅ</v>
      </c>
      <c r="AI30" s="32" t="str">
        <f>'作業シート１'!M106</f>
        <v>ん</v>
      </c>
      <c r="AJ30" s="32" t="str">
        <f>'作業シート１'!N106</f>
        <v>じ</v>
      </c>
      <c r="AK30" s="32" t="str">
        <f>'作業シート１'!O106</f>
        <v>ょ</v>
      </c>
      <c r="AL30" s="32" t="str">
        <f>'作業シート１'!P106</f>
        <v>】</v>
      </c>
      <c r="AM30" s="32" t="str">
        <f>'作業シート１'!Q106</f>
        <v>よ</v>
      </c>
      <c r="AN30" s="32" t="str">
        <f>'作業シート１'!R106</f>
        <v>く</v>
      </c>
      <c r="AO30" s="32" t="str">
        <f>'作業シート１'!S106</f>
        <v>な</v>
      </c>
      <c r="AP30" s="32" t="str">
        <f>'作業シート１'!T106</f>
        <v>ら</v>
      </c>
      <c r="AQ30" s="32" t="str">
        <f>'作業シート１'!U106</f>
        <v>べ</v>
      </c>
      <c r="AR30" s="33" t="str">
        <f>'作業シート１'!V106</f>
        <v>る</v>
      </c>
      <c r="AS30" s="24"/>
    </row>
    <row r="31" spans="1:45" ht="21">
      <c r="A31" s="23"/>
      <c r="B31" s="40">
        <f>'作業シート１'!C78</f>
        <v>0</v>
      </c>
      <c r="C31" s="41">
        <f>'作業シート１'!D78</f>
        <v>0</v>
      </c>
      <c r="D31" s="41">
        <f>'作業シート１'!E78</f>
        <v>0</v>
      </c>
      <c r="E31" s="41">
        <f>'作業シート１'!F78</f>
        <v>0</v>
      </c>
      <c r="F31" s="41">
        <f>'作業シート１'!G78</f>
        <v>0</v>
      </c>
      <c r="G31" s="41">
        <f>'作業シート１'!H78</f>
        <v>0</v>
      </c>
      <c r="H31" s="41">
        <f>'作業シート１'!I78</f>
        <v>0</v>
      </c>
      <c r="I31" s="41">
        <f>'作業シート１'!J78</f>
        <v>0</v>
      </c>
      <c r="J31" s="41">
        <f>'作業シート１'!K78</f>
        <v>0</v>
      </c>
      <c r="K31" s="41">
        <f>'作業シート１'!L78</f>
        <v>0</v>
      </c>
      <c r="L31" s="41">
        <f>'作業シート１'!M78</f>
        <v>0</v>
      </c>
      <c r="M31" s="41">
        <f>'作業シート１'!N78</f>
        <v>0</v>
      </c>
      <c r="N31" s="41">
        <f>'作業シート１'!O78</f>
        <v>0</v>
      </c>
      <c r="O31" s="41">
        <f>'作業シート１'!P78</f>
        <v>0</v>
      </c>
      <c r="P31" s="41">
        <f>'作業シート１'!Q78</f>
        <v>0</v>
      </c>
      <c r="Q31" s="41">
        <f>'作業シート１'!R78</f>
        <v>0</v>
      </c>
      <c r="R31" s="41">
        <f>'作業シート１'!S78</f>
        <v>0</v>
      </c>
      <c r="S31" s="41">
        <f>'作業シート１'!T78</f>
        <v>0</v>
      </c>
      <c r="T31" s="41">
        <f>'作業シート１'!U78</f>
        <v>0</v>
      </c>
      <c r="U31" s="41">
        <f>'作業シート１'!V78</f>
        <v>0</v>
      </c>
      <c r="V31" s="34">
        <f>SUM(B31:U31)</f>
        <v>0</v>
      </c>
      <c r="W31" s="35"/>
      <c r="X31" s="23"/>
      <c r="Y31" s="40">
        <f>'作業シート１'!C108</f>
        <v>0</v>
      </c>
      <c r="Z31" s="41">
        <f>'作業シート１'!D108</f>
        <v>0</v>
      </c>
      <c r="AA31" s="41">
        <f>'作業シート１'!E108</f>
        <v>0</v>
      </c>
      <c r="AB31" s="41">
        <f>'作業シート１'!F108</f>
        <v>0</v>
      </c>
      <c r="AC31" s="41">
        <f>'作業シート１'!G108</f>
        <v>0</v>
      </c>
      <c r="AD31" s="41">
        <f>'作業シート１'!H108</f>
        <v>0</v>
      </c>
      <c r="AE31" s="41">
        <f>'作業シート１'!I108</f>
        <v>0</v>
      </c>
      <c r="AF31" s="41">
        <f>'作業シート１'!J108</f>
        <v>0</v>
      </c>
      <c r="AG31" s="41">
        <f>'作業シート１'!K108</f>
        <v>0</v>
      </c>
      <c r="AH31" s="41">
        <f>'作業シート１'!L108</f>
        <v>0</v>
      </c>
      <c r="AI31" s="41">
        <f>'作業シート１'!M108</f>
        <v>0</v>
      </c>
      <c r="AJ31" s="41">
        <f>'作業シート１'!N108</f>
        <v>0</v>
      </c>
      <c r="AK31" s="41">
        <f>'作業シート１'!O108</f>
        <v>0</v>
      </c>
      <c r="AL31" s="41">
        <f>'作業シート１'!P108</f>
        <v>0</v>
      </c>
      <c r="AM31" s="41">
        <f>'作業シート１'!Q108</f>
        <v>0</v>
      </c>
      <c r="AN31" s="41">
        <f>'作業シート１'!R108</f>
        <v>0</v>
      </c>
      <c r="AO31" s="41">
        <f>'作業シート１'!S108</f>
        <v>0</v>
      </c>
      <c r="AP31" s="41">
        <f>'作業シート１'!T108</f>
        <v>0</v>
      </c>
      <c r="AQ31" s="41">
        <f>'作業シート１'!U108</f>
        <v>0</v>
      </c>
      <c r="AR31" s="42">
        <f>'作業シート１'!V108</f>
        <v>0</v>
      </c>
      <c r="AS31" s="25">
        <f>SUM(Y31:AR31)</f>
        <v>0</v>
      </c>
    </row>
    <row r="32" spans="1:45" ht="21">
      <c r="A32" s="23">
        <f>A30+20</f>
        <v>481</v>
      </c>
      <c r="B32" s="37" t="str">
        <f>'作業シート１'!C79</f>
        <v>せ</v>
      </c>
      <c r="C32" s="38" t="str">
        <f>'作業シート１'!D79</f>
        <v>ん</v>
      </c>
      <c r="D32" s="38" t="str">
        <f>'作業シート１'!E79</f>
        <v>。</v>
      </c>
      <c r="E32" s="38" t="str">
        <f>'作業シート１'!F79</f>
        <v> </v>
      </c>
      <c r="F32" s="38" t="str">
        <f>'作業シート１'!G79</f>
        <v>枝</v>
      </c>
      <c r="G32" s="38" t="str">
        <f>'作業シート１'!H79</f>
        <v>
</v>
      </c>
      <c r="H32" s="38" t="str">
        <f>'作業シート１'!I79</f>
        <v>【</v>
      </c>
      <c r="I32" s="38" t="str">
        <f>'作業シート１'!J79</f>
        <v>き</v>
      </c>
      <c r="J32" s="38" t="str">
        <f>'作業シート１'!K79</f>
        <v>ょ</v>
      </c>
      <c r="K32" s="38" t="str">
        <f>'作業シート１'!L79</f>
        <v>う</v>
      </c>
      <c r="L32" s="38" t="str">
        <f>'作業シート１'!M79</f>
        <v>し</v>
      </c>
      <c r="M32" s="38" t="str">
        <f>'作業シート１'!N79</f>
        <v>】</v>
      </c>
      <c r="N32" s="38" t="str">
        <f>'作業シート１'!O79</f>
        <v>に</v>
      </c>
      <c r="O32" s="38" t="str">
        <f>'作業シート１'!P79</f>
        <v>な</v>
      </c>
      <c r="P32" s="38" t="str">
        <f>'作業シート１'!Q79</f>
        <v>る</v>
      </c>
      <c r="Q32" s="38" t="str">
        <f>'作業シート１'!R79</f>
        <v>の</v>
      </c>
      <c r="R32" s="38" t="str">
        <f>'作業シート１'!S79</f>
        <v>が</v>
      </c>
      <c r="S32" s="38" t="str">
        <f>'作業シート１'!T79</f>
        <v>夢</v>
      </c>
      <c r="T32" s="38" t="str">
        <f>'作業シート１'!U79</f>
        <v>だ</v>
      </c>
      <c r="U32" s="38" t="str">
        <f>'作業シート１'!V79</f>
        <v>。</v>
      </c>
      <c r="V32" s="37"/>
      <c r="W32" s="38"/>
      <c r="X32" s="23">
        <f>X30+20</f>
        <v>681</v>
      </c>
      <c r="Y32" s="37" t="str">
        <f>'作業シート１'!C109</f>
        <v>。</v>
      </c>
      <c r="Z32" s="38" t="str">
        <f>'作業シート１'!D109</f>
        <v> </v>
      </c>
      <c r="AA32" s="38" t="str">
        <f>'作業シート１'!E109</f>
        <v>順</v>
      </c>
      <c r="AB32" s="38" t="str">
        <f>'作業シート１'!F109</f>
        <v>序</v>
      </c>
      <c r="AC32" s="38" t="str">
        <f>'作業シート１'!G109</f>
        <v>
</v>
      </c>
      <c r="AD32" s="38" t="str">
        <f>'作業シート１'!H109</f>
        <v>【</v>
      </c>
      <c r="AE32" s="38" t="str">
        <f>'作業シート１'!I109</f>
        <v>ぼ</v>
      </c>
      <c r="AF32" s="38" t="str">
        <f>'作業シート１'!J109</f>
        <v>う</v>
      </c>
      <c r="AG32" s="38" t="str">
        <f>'作業シート１'!K109</f>
        <v>さ</v>
      </c>
      <c r="AH32" s="38" t="str">
        <f>'作業シート１'!L109</f>
        <v>い</v>
      </c>
      <c r="AI32" s="38" t="str">
        <f>'作業シート１'!M109</f>
        <v>】</v>
      </c>
      <c r="AJ32" s="38" t="str">
        <f>'作業シート１'!N109</f>
        <v>く</v>
      </c>
      <c r="AK32" s="38" t="str">
        <f>'作業シート１'!O109</f>
        <v>ん</v>
      </c>
      <c r="AL32" s="38" t="str">
        <f>'作業シート１'!P109</f>
        <v>れ</v>
      </c>
      <c r="AM32" s="38" t="str">
        <f>'作業シート１'!Q109</f>
        <v>ん</v>
      </c>
      <c r="AN32" s="38" t="str">
        <f>'作業シート１'!R109</f>
        <v>を</v>
      </c>
      <c r="AO32" s="38" t="str">
        <f>'作業シート１'!S109</f>
        <v>す</v>
      </c>
      <c r="AP32" s="38" t="str">
        <f>'作業シート１'!T109</f>
        <v>る</v>
      </c>
      <c r="AQ32" s="38" t="str">
        <f>'作業シート１'!U109</f>
        <v>。</v>
      </c>
      <c r="AR32" s="39" t="str">
        <f>'作業シート１'!V109</f>
        <v> </v>
      </c>
      <c r="AS32" s="24"/>
    </row>
    <row r="33" spans="1:45" ht="21">
      <c r="A33" s="23"/>
      <c r="B33" s="34">
        <f>'作業シート１'!C81</f>
        <v>0</v>
      </c>
      <c r="C33" s="35">
        <f>'作業シート１'!D81</f>
        <v>0</v>
      </c>
      <c r="D33" s="35">
        <f>'作業シート１'!E81</f>
        <v>0</v>
      </c>
      <c r="E33" s="35">
        <f>'作業シート１'!F81</f>
        <v>0</v>
      </c>
      <c r="F33" s="35">
        <f>'作業シート１'!G81</f>
        <v>1</v>
      </c>
      <c r="G33" s="35">
        <f>'作業シート１'!H81</f>
        <v>0</v>
      </c>
      <c r="H33" s="35">
        <f>'作業シート１'!I81</f>
        <v>0</v>
      </c>
      <c r="I33" s="35">
        <f>'作業シート１'!J81</f>
        <v>0</v>
      </c>
      <c r="J33" s="35">
        <f>'作業シート１'!K81</f>
        <v>0</v>
      </c>
      <c r="K33" s="35">
        <f>'作業シート１'!L81</f>
        <v>0</v>
      </c>
      <c r="L33" s="35">
        <f>'作業シート１'!M81</f>
        <v>0</v>
      </c>
      <c r="M33" s="35">
        <f>'作業シート１'!N81</f>
        <v>0</v>
      </c>
      <c r="N33" s="35">
        <f>'作業シート１'!O81</f>
        <v>0</v>
      </c>
      <c r="O33" s="35">
        <f>'作業シート１'!P81</f>
        <v>0</v>
      </c>
      <c r="P33" s="35">
        <f>'作業シート１'!Q81</f>
        <v>0</v>
      </c>
      <c r="Q33" s="35">
        <f>'作業シート１'!R81</f>
        <v>0</v>
      </c>
      <c r="R33" s="35">
        <f>'作業シート１'!S81</f>
        <v>0</v>
      </c>
      <c r="S33" s="35">
        <f>'作業シート１'!T81</f>
        <v>0</v>
      </c>
      <c r="T33" s="35">
        <f>'作業シート１'!U81</f>
        <v>0</v>
      </c>
      <c r="U33" s="35">
        <f>'作業シート１'!V81</f>
        <v>0</v>
      </c>
      <c r="V33" s="34">
        <f>SUM(B33:U33)</f>
        <v>1</v>
      </c>
      <c r="W33" s="35"/>
      <c r="X33" s="23"/>
      <c r="Y33" s="34">
        <f>'作業シート１'!C111</f>
        <v>0</v>
      </c>
      <c r="Z33" s="35">
        <f>'作業シート１'!D111</f>
        <v>0</v>
      </c>
      <c r="AA33" s="35">
        <f>'作業シート１'!E111</f>
        <v>0</v>
      </c>
      <c r="AB33" s="35">
        <f>'作業シート１'!F111</f>
        <v>0</v>
      </c>
      <c r="AC33" s="35">
        <f>'作業シート１'!G111</f>
        <v>0</v>
      </c>
      <c r="AD33" s="35">
        <f>'作業シート１'!H111</f>
        <v>0</v>
      </c>
      <c r="AE33" s="35">
        <f>'作業シート１'!I111</f>
        <v>0</v>
      </c>
      <c r="AF33" s="35">
        <f>'作業シート１'!J111</f>
        <v>0</v>
      </c>
      <c r="AG33" s="35">
        <f>'作業シート１'!K111</f>
        <v>0</v>
      </c>
      <c r="AH33" s="35">
        <f>'作業シート１'!L111</f>
        <v>0</v>
      </c>
      <c r="AI33" s="35">
        <f>'作業シート１'!M111</f>
        <v>0</v>
      </c>
      <c r="AJ33" s="35">
        <f>'作業シート１'!N111</f>
        <v>0</v>
      </c>
      <c r="AK33" s="35">
        <f>'作業シート１'!O111</f>
        <v>0</v>
      </c>
      <c r="AL33" s="35">
        <f>'作業シート１'!P111</f>
        <v>0</v>
      </c>
      <c r="AM33" s="35">
        <f>'作業シート１'!Q111</f>
        <v>0</v>
      </c>
      <c r="AN33" s="35">
        <f>'作業シート１'!R111</f>
        <v>0</v>
      </c>
      <c r="AO33" s="35">
        <f>'作業シート１'!S111</f>
        <v>0</v>
      </c>
      <c r="AP33" s="35">
        <f>'作業シート１'!T111</f>
        <v>0</v>
      </c>
      <c r="AQ33" s="35">
        <f>'作業シート１'!U111</f>
        <v>0</v>
      </c>
      <c r="AR33" s="36">
        <f>'作業シート１'!V111</f>
        <v>0</v>
      </c>
      <c r="AS33" s="25">
        <f>SUM(Y33:AR33)</f>
        <v>0</v>
      </c>
    </row>
    <row r="34" spans="1:44" ht="21">
      <c r="A34" s="23">
        <f>A32+20</f>
        <v>501</v>
      </c>
      <c r="B34" s="31" t="str">
        <f>'作業シート１'!C82</f>
        <v> </v>
      </c>
      <c r="C34" s="32" t="str">
        <f>'作業シート１'!D82</f>
        <v>教</v>
      </c>
      <c r="D34" s="32" t="str">
        <f>'作業シート１'!E82</f>
        <v>師</v>
      </c>
      <c r="E34" s="32" t="str">
        <f>'作業シート１'!F82</f>
        <v>
</v>
      </c>
      <c r="F34" s="32" t="str">
        <f>'作業シート１'!G82</f>
        <v>【</v>
      </c>
      <c r="G34" s="32" t="str">
        <f>'作業シート１'!H82</f>
        <v>し</v>
      </c>
      <c r="H34" s="32" t="str">
        <f>'作業シート１'!I82</f>
        <v>り</v>
      </c>
      <c r="I34" s="32" t="str">
        <f>'作業シート１'!J82</f>
        <v>ょ</v>
      </c>
      <c r="J34" s="32" t="str">
        <f>'作業シート１'!K82</f>
        <v>う</v>
      </c>
      <c r="K34" s="32" t="str">
        <f>'作業シート１'!L82</f>
        <v>】</v>
      </c>
      <c r="L34" s="32" t="str">
        <f>'作業シート１'!M82</f>
        <v>を</v>
      </c>
      <c r="M34" s="32" t="str">
        <f>'作業シート１'!N82</f>
        <v>ご</v>
      </c>
      <c r="N34" s="32" t="str">
        <f>'作業シート１'!O82</f>
        <v>ら</v>
      </c>
      <c r="O34" s="32" t="str">
        <f>'作業シート１'!P82</f>
        <v>ん</v>
      </c>
      <c r="P34" s="32" t="str">
        <f>'作業シート１'!Q82</f>
        <v>く</v>
      </c>
      <c r="Q34" s="32" t="str">
        <f>'作業シート１'!R82</f>
        <v>だ</v>
      </c>
      <c r="R34" s="32" t="str">
        <f>'作業シート１'!S82</f>
        <v>さ</v>
      </c>
      <c r="S34" s="32" t="str">
        <f>'作業シート１'!T82</f>
        <v>い</v>
      </c>
      <c r="T34" s="32" t="str">
        <f>'作業シート１'!U82</f>
        <v>。</v>
      </c>
      <c r="U34" s="32" t="str">
        <f>'作業シート１'!V82</f>
        <v> </v>
      </c>
      <c r="V34" s="37"/>
      <c r="W34" s="38"/>
      <c r="X34" s="23">
        <f>X32+20</f>
        <v>701</v>
      </c>
      <c r="Y34" s="31" t="str">
        <f>'作業シート１'!C112</f>
        <v>防</v>
      </c>
      <c r="Z34" s="32" t="str">
        <f>'作業シート１'!D112</f>
        <v>災</v>
      </c>
      <c r="AA34" s="32" t="str">
        <f>'作業シート１'!E112</f>
        <v>
</v>
      </c>
      <c r="AB34" s="32" t="str">
        <f>'作業シート１'!F112</f>
        <v>友</v>
      </c>
      <c r="AC34" s="32" t="str">
        <f>'作業シート１'!G112</f>
        <v>達</v>
      </c>
      <c r="AD34" s="32" t="str">
        <f>'作業シート１'!H112</f>
        <v>に</v>
      </c>
      <c r="AE34" s="32" t="str">
        <f>'作業シート１'!I112</f>
        <v>本</v>
      </c>
      <c r="AF34" s="32" t="str">
        <f>'作業シート１'!J112</f>
        <v>を</v>
      </c>
      <c r="AG34" s="32" t="str">
        <f>'作業シート１'!K112</f>
        <v>【</v>
      </c>
      <c r="AH34" s="32" t="str">
        <f>'作業シート１'!L112</f>
        <v>か</v>
      </c>
      <c r="AI34" s="32" t="str">
        <f>'作業シート１'!M112</f>
        <v>す</v>
      </c>
      <c r="AJ34" s="32" t="str">
        <f>'作業シート１'!N112</f>
        <v>】</v>
      </c>
      <c r="AK34" s="32" t="str">
        <f>'作業シート１'!O112</f>
        <v>。</v>
      </c>
      <c r="AL34" s="32" t="str">
        <f>'作業シート１'!P112</f>
        <v> </v>
      </c>
      <c r="AM34" s="32" t="str">
        <f>'作業シート１'!Q112</f>
        <v>貸</v>
      </c>
      <c r="AN34" s="32" t="str">
        <f>'作業シート１'!R112</f>
        <v>す</v>
      </c>
      <c r="AO34" s="32" t="str">
        <f>'作業シート１'!S112</f>
        <v>
</v>
      </c>
      <c r="AP34" s="32" t="str">
        <f>'作業シート１'!T112</f>
        <v>【</v>
      </c>
      <c r="AQ34" s="32" t="str">
        <f>'作業シート１'!U112</f>
        <v>た</v>
      </c>
      <c r="AR34" s="33" t="str">
        <f>'作業シート１'!V112</f>
        <v>い</v>
      </c>
    </row>
    <row r="35" spans="1:45" ht="21">
      <c r="A35" s="23"/>
      <c r="B35" s="40">
        <f>'作業シート１'!C84</f>
        <v>0</v>
      </c>
      <c r="C35" s="41">
        <f>'作業シート１'!D84</f>
        <v>0</v>
      </c>
      <c r="D35" s="41">
        <f>'作業シート１'!E84</f>
        <v>1</v>
      </c>
      <c r="E35" s="41">
        <f>'作業シート１'!F84</f>
        <v>0</v>
      </c>
      <c r="F35" s="41">
        <f>'作業シート１'!G84</f>
        <v>0</v>
      </c>
      <c r="G35" s="41">
        <f>'作業シート１'!H84</f>
        <v>0</v>
      </c>
      <c r="H35" s="41">
        <f>'作業シート１'!I84</f>
        <v>0</v>
      </c>
      <c r="I35" s="41">
        <f>'作業シート１'!J84</f>
        <v>0</v>
      </c>
      <c r="J35" s="41">
        <f>'作業シート１'!K84</f>
        <v>0</v>
      </c>
      <c r="K35" s="41">
        <f>'作業シート１'!L84</f>
        <v>0</v>
      </c>
      <c r="L35" s="41">
        <f>'作業シート１'!M84</f>
        <v>0</v>
      </c>
      <c r="M35" s="41">
        <f>'作業シート１'!N84</f>
        <v>0</v>
      </c>
      <c r="N35" s="41">
        <f>'作業シート１'!O84</f>
        <v>0</v>
      </c>
      <c r="O35" s="41">
        <f>'作業シート１'!P84</f>
        <v>0</v>
      </c>
      <c r="P35" s="41">
        <f>'作業シート１'!Q84</f>
        <v>0</v>
      </c>
      <c r="Q35" s="41">
        <f>'作業シート１'!R84</f>
        <v>0</v>
      </c>
      <c r="R35" s="41">
        <f>'作業シート１'!S84</f>
        <v>0</v>
      </c>
      <c r="S35" s="41">
        <f>'作業シート１'!T84</f>
        <v>0</v>
      </c>
      <c r="T35" s="41">
        <f>'作業シート１'!U84</f>
        <v>0</v>
      </c>
      <c r="U35" s="41">
        <f>'作業シート１'!V84</f>
        <v>0</v>
      </c>
      <c r="V35" s="34">
        <f>SUM(B35:U35)</f>
        <v>1</v>
      </c>
      <c r="W35" s="35"/>
      <c r="X35" s="23"/>
      <c r="Y35" s="40">
        <f>'作業シート１'!C114</f>
        <v>0</v>
      </c>
      <c r="Z35" s="41">
        <f>'作業シート１'!D114</f>
        <v>0</v>
      </c>
      <c r="AA35" s="41">
        <f>'作業シート１'!E114</f>
        <v>0</v>
      </c>
      <c r="AB35" s="41">
        <f>'作業シート１'!F114</f>
        <v>0</v>
      </c>
      <c r="AC35" s="41">
        <f>'作業シート１'!G114</f>
        <v>0</v>
      </c>
      <c r="AD35" s="41">
        <f>'作業シート１'!H114</f>
        <v>0</v>
      </c>
      <c r="AE35" s="41">
        <f>'作業シート１'!I114</f>
        <v>0</v>
      </c>
      <c r="AF35" s="41">
        <f>'作業シート１'!J114</f>
        <v>0</v>
      </c>
      <c r="AG35" s="41">
        <f>'作業シート１'!K114</f>
        <v>0</v>
      </c>
      <c r="AH35" s="41">
        <f>'作業シート１'!L114</f>
        <v>0</v>
      </c>
      <c r="AI35" s="41">
        <f>'作業シート１'!M114</f>
        <v>0</v>
      </c>
      <c r="AJ35" s="41">
        <f>'作業シート１'!N114</f>
        <v>0</v>
      </c>
      <c r="AK35" s="41">
        <f>'作業シート１'!O114</f>
        <v>0</v>
      </c>
      <c r="AL35" s="41">
        <f>'作業シート１'!P114</f>
        <v>0</v>
      </c>
      <c r="AM35" s="41">
        <f>'作業シート１'!Q114</f>
        <v>0</v>
      </c>
      <c r="AN35" s="41">
        <f>'作業シート１'!R114</f>
        <v>0</v>
      </c>
      <c r="AO35" s="41">
        <f>'作業シート１'!S114</f>
        <v>0</v>
      </c>
      <c r="AP35" s="41">
        <f>'作業シート１'!T114</f>
        <v>0</v>
      </c>
      <c r="AQ35" s="41">
        <f>'作業シート１'!U114</f>
        <v>0</v>
      </c>
      <c r="AR35" s="42">
        <f>'作業シート１'!V114</f>
        <v>0</v>
      </c>
      <c r="AS35" s="25">
        <f>SUM(Y35:AR35)</f>
        <v>0</v>
      </c>
    </row>
    <row r="36" spans="1:45" ht="21">
      <c r="A36" s="23">
        <f>A34+20</f>
        <v>521</v>
      </c>
      <c r="B36" s="37" t="str">
        <f>'作業シート１'!C85</f>
        <v>資</v>
      </c>
      <c r="C36" s="38" t="str">
        <f>'作業シート１'!D85</f>
        <v>料</v>
      </c>
      <c r="D36" s="38" t="str">
        <f>'作業シート１'!E85</f>
        <v>
</v>
      </c>
      <c r="E36" s="38" t="str">
        <f>'作業シート１'!F85</f>
        <v>【</v>
      </c>
      <c r="F36" s="38" t="str">
        <f>'作業シート１'!G85</f>
        <v>し</v>
      </c>
      <c r="G36" s="38" t="str">
        <f>'作業シート１'!H85</f>
        <v>い</v>
      </c>
      <c r="H36" s="38" t="str">
        <f>'作業シート１'!I85</f>
        <v>く</v>
      </c>
      <c r="I36" s="38" t="str">
        <f>'作業シート１'!J85</f>
        <v>】</v>
      </c>
      <c r="J36" s="38" t="str">
        <f>'作業シート１'!K85</f>
        <v>係</v>
      </c>
      <c r="K36" s="38" t="str">
        <f>'作業シート１'!L85</f>
        <v>の</v>
      </c>
      <c r="L36" s="38" t="str">
        <f>'作業シート１'!M85</f>
        <v>仕</v>
      </c>
      <c r="M36" s="38" t="str">
        <f>'作業シート１'!N85</f>
        <v>事</v>
      </c>
      <c r="N36" s="38" t="str">
        <f>'作業シート１'!O85</f>
        <v>を</v>
      </c>
      <c r="O36" s="38" t="str">
        <f>'作業シート１'!P85</f>
        <v>す</v>
      </c>
      <c r="P36" s="38" t="str">
        <f>'作業シート１'!Q85</f>
        <v>る</v>
      </c>
      <c r="Q36" s="38" t="str">
        <f>'作業シート１'!R85</f>
        <v>。</v>
      </c>
      <c r="R36" s="38" t="str">
        <f>'作業シート１'!S85</f>
        <v> </v>
      </c>
      <c r="S36" s="38" t="str">
        <f>'作業シート１'!T85</f>
        <v>飼</v>
      </c>
      <c r="T36" s="38" t="str">
        <f>'作業シート１'!U85</f>
        <v>育</v>
      </c>
      <c r="U36" s="38" t="str">
        <f>'作業シート１'!V85</f>
        <v>
</v>
      </c>
      <c r="V36" s="37"/>
      <c r="W36" s="38"/>
      <c r="X36" s="23">
        <f>X34+20</f>
        <v>721</v>
      </c>
      <c r="Y36" s="37" t="str">
        <f>'作業シート１'!C115</f>
        <v>ど</v>
      </c>
      <c r="Z36" s="38" t="str">
        <f>'作業シート１'!D115</f>
        <v>】</v>
      </c>
      <c r="AA36" s="38" t="str">
        <f>'作業シート１'!E115</f>
        <v>が</v>
      </c>
      <c r="AB36" s="38" t="str">
        <f>'作業シート１'!F115</f>
        <v>悪</v>
      </c>
      <c r="AC36" s="38" t="str">
        <f>'作業シート１'!G115</f>
        <v>か</v>
      </c>
      <c r="AD36" s="38" t="str">
        <f>'作業シート１'!H115</f>
        <v>っ</v>
      </c>
      <c r="AE36" s="38" t="str">
        <f>'作業シート１'!I115</f>
        <v>た</v>
      </c>
      <c r="AF36" s="38" t="str">
        <f>'作業シート１'!J115</f>
        <v>の</v>
      </c>
      <c r="AG36" s="38" t="str">
        <f>'作業シート１'!K115</f>
        <v>で</v>
      </c>
      <c r="AH36" s="38" t="str">
        <f>'作業シート１'!L115</f>
        <v>、</v>
      </c>
      <c r="AI36" s="38" t="str">
        <f>'作業シート１'!M115</f>
        <v>し</v>
      </c>
      <c r="AJ36" s="38" t="str">
        <f>'作業シート１'!N115</f>
        <v>か</v>
      </c>
      <c r="AK36" s="38" t="str">
        <f>'作業シート１'!O115</f>
        <v>ら</v>
      </c>
      <c r="AL36" s="38" t="str">
        <f>'作業シート１'!P115</f>
        <v>れ</v>
      </c>
      <c r="AM36" s="38" t="str">
        <f>'作業シート１'!Q115</f>
        <v>た</v>
      </c>
      <c r="AN36" s="38" t="str">
        <f>'作業シート１'!R115</f>
        <v>。</v>
      </c>
      <c r="AO36" s="38" t="str">
        <f>'作業シート１'!S115</f>
        <v> </v>
      </c>
      <c r="AP36" s="38" t="str">
        <f>'作業シート１'!T115</f>
        <v>態</v>
      </c>
      <c r="AQ36" s="38" t="str">
        <f>'作業シート１'!U115</f>
        <v>度</v>
      </c>
      <c r="AR36" s="39" t="str">
        <f>'作業シート１'!V115</f>
        <v>
</v>
      </c>
      <c r="AS36" s="24"/>
    </row>
    <row r="37" spans="1:45" ht="21">
      <c r="A37" s="23"/>
      <c r="B37" s="34">
        <f>'作業シート１'!C87</f>
        <v>0</v>
      </c>
      <c r="C37" s="35">
        <f>'作業シート１'!D87</f>
        <v>0</v>
      </c>
      <c r="D37" s="35">
        <f>'作業シート１'!E87</f>
        <v>0</v>
      </c>
      <c r="E37" s="35">
        <f>'作業シート１'!F87</f>
        <v>0</v>
      </c>
      <c r="F37" s="35">
        <f>'作業シート１'!G87</f>
        <v>0</v>
      </c>
      <c r="G37" s="35">
        <f>'作業シート１'!H87</f>
        <v>0</v>
      </c>
      <c r="H37" s="35">
        <f>'作業シート１'!I87</f>
        <v>0</v>
      </c>
      <c r="I37" s="35">
        <f>'作業シート１'!J87</f>
        <v>0</v>
      </c>
      <c r="J37" s="35">
        <f>'作業シート１'!K87</f>
        <v>0</v>
      </c>
      <c r="K37" s="35">
        <f>'作業シート１'!L87</f>
        <v>0</v>
      </c>
      <c r="L37" s="35">
        <f>'作業シート１'!M87</f>
        <v>0</v>
      </c>
      <c r="M37" s="35">
        <f>'作業シート１'!N87</f>
        <v>0</v>
      </c>
      <c r="N37" s="35">
        <f>'作業シート１'!O87</f>
        <v>0</v>
      </c>
      <c r="O37" s="35">
        <f>'作業シート１'!P87</f>
        <v>0</v>
      </c>
      <c r="P37" s="35">
        <f>'作業シート１'!Q87</f>
        <v>0</v>
      </c>
      <c r="Q37" s="35">
        <f>'作業シート１'!R87</f>
        <v>0</v>
      </c>
      <c r="R37" s="35">
        <f>'作業シート１'!S87</f>
        <v>0</v>
      </c>
      <c r="S37" s="35">
        <f>'作業シート１'!T87</f>
        <v>0</v>
      </c>
      <c r="T37" s="35">
        <f>'作業シート１'!U87</f>
        <v>0</v>
      </c>
      <c r="U37" s="35">
        <f>'作業シート１'!V87</f>
        <v>0</v>
      </c>
      <c r="V37" s="34">
        <f>SUM(B37:U37)</f>
        <v>0</v>
      </c>
      <c r="W37" s="35"/>
      <c r="X37" s="23"/>
      <c r="Y37" s="34">
        <f>'作業シート１'!C117</f>
        <v>0</v>
      </c>
      <c r="Z37" s="35">
        <f>'作業シート１'!D117</f>
        <v>0</v>
      </c>
      <c r="AA37" s="35">
        <f>'作業シート１'!E117</f>
        <v>0</v>
      </c>
      <c r="AB37" s="35">
        <f>'作業シート１'!F117</f>
        <v>0</v>
      </c>
      <c r="AC37" s="35">
        <f>'作業シート１'!G117</f>
        <v>0</v>
      </c>
      <c r="AD37" s="35">
        <f>'作業シート１'!H117</f>
        <v>0</v>
      </c>
      <c r="AE37" s="35">
        <f>'作業シート１'!I117</f>
        <v>0</v>
      </c>
      <c r="AF37" s="35">
        <f>'作業シート１'!J117</f>
        <v>0</v>
      </c>
      <c r="AG37" s="35">
        <f>'作業シート１'!K117</f>
        <v>0</v>
      </c>
      <c r="AH37" s="35">
        <f>'作業シート１'!L117</f>
        <v>0</v>
      </c>
      <c r="AI37" s="35">
        <f>'作業シート１'!M117</f>
        <v>0</v>
      </c>
      <c r="AJ37" s="35">
        <f>'作業シート１'!N117</f>
        <v>0</v>
      </c>
      <c r="AK37" s="35">
        <f>'作業シート１'!O117</f>
        <v>0</v>
      </c>
      <c r="AL37" s="35">
        <f>'作業シート１'!P117</f>
        <v>0</v>
      </c>
      <c r="AM37" s="35">
        <f>'作業シート１'!Q117</f>
        <v>0</v>
      </c>
      <c r="AN37" s="35">
        <f>'作業シート１'!R117</f>
        <v>0</v>
      </c>
      <c r="AO37" s="35">
        <f>'作業シート１'!S117</f>
        <v>0</v>
      </c>
      <c r="AP37" s="35">
        <f>'作業シート１'!T117</f>
        <v>0</v>
      </c>
      <c r="AQ37" s="35">
        <f>'作業シート１'!U117</f>
        <v>0</v>
      </c>
      <c r="AR37" s="36">
        <f>'作業シート１'!V117</f>
        <v>0</v>
      </c>
      <c r="AS37" s="25">
        <f>SUM(Y37:AR37)</f>
        <v>0</v>
      </c>
    </row>
    <row r="38" spans="1:45" ht="21">
      <c r="A38" s="23">
        <f>A36+20</f>
        <v>541</v>
      </c>
      <c r="B38" s="31" t="str">
        <f>'作業シート１'!C88</f>
        <v>よ</v>
      </c>
      <c r="C38" s="32" t="str">
        <f>'作業シート１'!D88</f>
        <v>く</v>
      </c>
      <c r="D38" s="32" t="str">
        <f>'作業シート１'!E88</f>
        <v>【</v>
      </c>
      <c r="E38" s="32" t="str">
        <f>'作業シート１'!F88</f>
        <v>に</v>
      </c>
      <c r="F38" s="32" t="str">
        <f>'作業シート１'!G88</f>
        <v>て</v>
      </c>
      <c r="G38" s="32" t="str">
        <f>'作業シート１'!H88</f>
        <v>】</v>
      </c>
      <c r="H38" s="32" t="str">
        <f>'作業シート１'!I88</f>
        <v>い</v>
      </c>
      <c r="I38" s="32" t="str">
        <f>'作業シート１'!J88</f>
        <v>る</v>
      </c>
      <c r="J38" s="32" t="str">
        <f>'作業シート１'!K88</f>
        <v>兄</v>
      </c>
      <c r="K38" s="32" t="str">
        <f>'作業シート１'!L88</f>
        <v>弟</v>
      </c>
      <c r="L38" s="32" t="str">
        <f>'作業シート１'!M88</f>
        <v>。</v>
      </c>
      <c r="M38" s="32" t="str">
        <f>'作業シート１'!N88</f>
        <v> </v>
      </c>
      <c r="N38" s="32" t="str">
        <f>'作業シート１'!O88</f>
        <v>似</v>
      </c>
      <c r="O38" s="32" t="str">
        <f>'作業シート１'!P88</f>
        <v>て</v>
      </c>
      <c r="P38" s="32" t="str">
        <f>'作業シート１'!Q88</f>
        <v>
</v>
      </c>
      <c r="Q38" s="32" t="str">
        <f>'作業シート１'!R88</f>
        <v>校</v>
      </c>
      <c r="R38" s="32" t="str">
        <f>'作業シート１'!S88</f>
        <v>長</v>
      </c>
      <c r="S38" s="32" t="str">
        <f>'作業シート１'!T88</f>
        <v>先</v>
      </c>
      <c r="T38" s="32" t="str">
        <f>'作業シート１'!U88</f>
        <v>生</v>
      </c>
      <c r="U38" s="32" t="str">
        <f>'作業シート１'!V88</f>
        <v>に</v>
      </c>
      <c r="V38" s="37"/>
      <c r="W38" s="38"/>
      <c r="X38" s="23">
        <f>X36+20</f>
        <v>741</v>
      </c>
      <c r="Y38" s="31" t="str">
        <f>'作業シート１'!C118</f>
        <v>花</v>
      </c>
      <c r="Z38" s="32" t="str">
        <f>'作業シート１'!D118</f>
        <v>よ</v>
      </c>
      <c r="AA38" s="32" t="str">
        <f>'作業シート１'!E118</f>
        <v>り</v>
      </c>
      <c r="AB38" s="32" t="str">
        <f>'作業シート１'!F118</f>
        <v>【</v>
      </c>
      <c r="AC38" s="32" t="str">
        <f>'作業シート１'!G118</f>
        <v>だ</v>
      </c>
      <c r="AD38" s="32" t="str">
        <f>'作業シート１'!H118</f>
        <v>ん</v>
      </c>
      <c r="AE38" s="32" t="str">
        <f>'作業シート１'!I118</f>
        <v>ご</v>
      </c>
      <c r="AF38" s="32" t="str">
        <f>'作業シート１'!J118</f>
        <v>】</v>
      </c>
      <c r="AG38" s="32" t="str">
        <f>'作業シート１'!K118</f>
        <v>。</v>
      </c>
      <c r="AH38" s="32" t="str">
        <f>'作業シート１'!L118</f>
        <v> </v>
      </c>
      <c r="AI38" s="32" t="str">
        <f>'作業シート１'!M118</f>
        <v>団</v>
      </c>
      <c r="AJ38" s="32" t="str">
        <f>'作業シート１'!N118</f>
        <v>子</v>
      </c>
      <c r="AK38" s="32" t="str">
        <f>'作業シート１'!O118</f>
        <v>
</v>
      </c>
      <c r="AL38" s="32" t="str">
        <f>'作業シート１'!P118</f>
        <v>大</v>
      </c>
      <c r="AM38" s="32" t="str">
        <f>'作業シート１'!Q118</f>
        <v>き</v>
      </c>
      <c r="AN38" s="32" t="str">
        <f>'作業シート１'!R118</f>
        <v>な</v>
      </c>
      <c r="AO38" s="32" t="str">
        <f>'作業シート１'!S118</f>
        <v>と</v>
      </c>
      <c r="AP38" s="32" t="str">
        <f>'作業シート１'!T118</f>
        <v>り</v>
      </c>
      <c r="AQ38" s="32" t="str">
        <f>'作業シート１'!U118</f>
        <v>で</v>
      </c>
      <c r="AR38" s="33" t="str">
        <f>'作業シート１'!V118</f>
        <v>を</v>
      </c>
      <c r="AS38" s="24"/>
    </row>
    <row r="39" spans="1:45" ht="21">
      <c r="A39" s="23"/>
      <c r="B39" s="40">
        <f>'作業シート１'!C90</f>
        <v>0</v>
      </c>
      <c r="C39" s="41">
        <f>'作業シート１'!D90</f>
        <v>0</v>
      </c>
      <c r="D39" s="41">
        <f>'作業シート１'!E90</f>
        <v>0</v>
      </c>
      <c r="E39" s="41">
        <f>'作業シート１'!F90</f>
        <v>0</v>
      </c>
      <c r="F39" s="41">
        <f>'作業シート１'!G90</f>
        <v>0</v>
      </c>
      <c r="G39" s="41">
        <f>'作業シート１'!H90</f>
        <v>0</v>
      </c>
      <c r="H39" s="41">
        <f>'作業シート１'!I90</f>
        <v>0</v>
      </c>
      <c r="I39" s="41">
        <f>'作業シート１'!J90</f>
        <v>0</v>
      </c>
      <c r="J39" s="41">
        <f>'作業シート１'!K90</f>
        <v>0</v>
      </c>
      <c r="K39" s="41">
        <f>'作業シート１'!L90</f>
        <v>0</v>
      </c>
      <c r="L39" s="41">
        <f>'作業シート１'!M90</f>
        <v>0</v>
      </c>
      <c r="M39" s="41">
        <f>'作業シート１'!N90</f>
        <v>0</v>
      </c>
      <c r="N39" s="41">
        <f>'作業シート１'!O90</f>
        <v>0</v>
      </c>
      <c r="O39" s="41">
        <f>'作業シート１'!P90</f>
        <v>0</v>
      </c>
      <c r="P39" s="41">
        <f>'作業シート１'!Q90</f>
        <v>0</v>
      </c>
      <c r="Q39" s="41">
        <f>'作業シート１'!R90</f>
        <v>0</v>
      </c>
      <c r="R39" s="41">
        <f>'作業シート１'!S90</f>
        <v>0</v>
      </c>
      <c r="S39" s="41">
        <f>'作業シート１'!T90</f>
        <v>0</v>
      </c>
      <c r="T39" s="41">
        <f>'作業シート１'!U90</f>
        <v>0</v>
      </c>
      <c r="U39" s="41">
        <f>'作業シート１'!V90</f>
        <v>0</v>
      </c>
      <c r="V39" s="34">
        <f>SUM(B39:U39)</f>
        <v>0</v>
      </c>
      <c r="W39" s="35"/>
      <c r="X39" s="23"/>
      <c r="Y39" s="40">
        <f>'作業シート１'!C120</f>
        <v>0</v>
      </c>
      <c r="Z39" s="41">
        <f>'作業シート１'!D120</f>
        <v>0</v>
      </c>
      <c r="AA39" s="41">
        <f>'作業シート１'!E120</f>
        <v>0</v>
      </c>
      <c r="AB39" s="41">
        <f>'作業シート１'!F120</f>
        <v>0</v>
      </c>
      <c r="AC39" s="41">
        <f>'作業シート１'!G120</f>
        <v>0</v>
      </c>
      <c r="AD39" s="41">
        <f>'作業シート１'!H120</f>
        <v>0</v>
      </c>
      <c r="AE39" s="41">
        <f>'作業シート１'!I120</f>
        <v>0</v>
      </c>
      <c r="AF39" s="41">
        <f>'作業シート１'!J120</f>
        <v>0</v>
      </c>
      <c r="AG39" s="41">
        <f>'作業シート１'!K120</f>
        <v>0</v>
      </c>
      <c r="AH39" s="41">
        <f>'作業シート１'!L120</f>
        <v>0</v>
      </c>
      <c r="AI39" s="41">
        <f>'作業シート１'!M120</f>
        <v>1</v>
      </c>
      <c r="AJ39" s="41">
        <f>'作業シート１'!N120</f>
        <v>0</v>
      </c>
      <c r="AK39" s="41">
        <f>'作業シート１'!O120</f>
        <v>0</v>
      </c>
      <c r="AL39" s="41">
        <f>'作業シート１'!P120</f>
        <v>0</v>
      </c>
      <c r="AM39" s="41">
        <f>'作業シート１'!Q120</f>
        <v>0</v>
      </c>
      <c r="AN39" s="41">
        <f>'作業シート１'!R120</f>
        <v>0</v>
      </c>
      <c r="AO39" s="41">
        <f>'作業シート１'!S120</f>
        <v>0</v>
      </c>
      <c r="AP39" s="41">
        <f>'作業シート１'!T120</f>
        <v>0</v>
      </c>
      <c r="AQ39" s="41">
        <f>'作業シート１'!U120</f>
        <v>0</v>
      </c>
      <c r="AR39" s="42">
        <f>'作業シート１'!V120</f>
        <v>0</v>
      </c>
      <c r="AS39" s="25">
        <f>SUM(Y39:AR39)</f>
        <v>1</v>
      </c>
    </row>
    <row r="40" spans="1:45" ht="21">
      <c r="A40" s="23">
        <f>A38+20</f>
        <v>561</v>
      </c>
      <c r="B40" s="37" t="str">
        <f>'作業シート１'!C91</f>
        <v>【</v>
      </c>
      <c r="C40" s="38" t="str">
        <f>'作業シート１'!D91</f>
        <v>し</v>
      </c>
      <c r="D40" s="38" t="str">
        <f>'作業シート１'!E91</f>
        <v>つ</v>
      </c>
      <c r="E40" s="38" t="str">
        <f>'作業シート１'!F91</f>
        <v>も</v>
      </c>
      <c r="F40" s="38" t="str">
        <f>'作業シート１'!G91</f>
        <v>ん</v>
      </c>
      <c r="G40" s="38" t="str">
        <f>'作業シート１'!H91</f>
        <v>】</v>
      </c>
      <c r="H40" s="38" t="str">
        <f>'作業シート１'!I91</f>
        <v>す</v>
      </c>
      <c r="I40" s="38" t="str">
        <f>'作業シート１'!J91</f>
        <v>る</v>
      </c>
      <c r="J40" s="38" t="str">
        <f>'作業シート１'!K91</f>
        <v>。</v>
      </c>
      <c r="K40" s="38" t="str">
        <f>'作業シート１'!L91</f>
        <v> </v>
      </c>
      <c r="L40" s="38" t="str">
        <f>'作業シート１'!M91</f>
        <v>質</v>
      </c>
      <c r="M40" s="38" t="str">
        <f>'作業シート１'!N91</f>
        <v>問</v>
      </c>
      <c r="N40" s="38" t="str">
        <f>'作業シート１'!O91</f>
        <v>
</v>
      </c>
      <c r="O40" s="38" t="str">
        <f>'作業シート１'!P91</f>
        <v>思</v>
      </c>
      <c r="P40" s="38" t="str">
        <f>'作業シート１'!Q91</f>
        <v>い</v>
      </c>
      <c r="Q40" s="38" t="str">
        <f>'作業シート１'!R91</f>
        <v>出</v>
      </c>
      <c r="R40" s="38" t="str">
        <f>'作業シート１'!S91</f>
        <v>の</v>
      </c>
      <c r="S40" s="38" t="str">
        <f>'作業シート１'!T91</f>
        <v>残</v>
      </c>
      <c r="T40" s="38" t="str">
        <f>'作業シート１'!U91</f>
        <v>る</v>
      </c>
      <c r="U40" s="38" t="str">
        <f>'作業シート１'!V91</f>
        <v>【</v>
      </c>
      <c r="V40" s="37"/>
      <c r="W40" s="38"/>
      <c r="X40" s="23">
        <f>X38+20</f>
        <v>761</v>
      </c>
      <c r="Y40" s="37" t="str">
        <f>'作業シート１'!C121</f>
        <v>【</v>
      </c>
      <c r="Z40" s="38" t="str">
        <f>'作業シート１'!D121</f>
        <v>き</v>
      </c>
      <c r="AA40" s="38" t="str">
        <f>'作業シート１'!E121</f>
        <v>ず</v>
      </c>
      <c r="AB40" s="38" t="str">
        <f>'作業シート１'!F121</f>
        <v>く</v>
      </c>
      <c r="AC40" s="38" t="str">
        <f>'作業シート１'!G121</f>
        <v>】</v>
      </c>
      <c r="AD40" s="38" t="str">
        <f>'作業シート１'!H121</f>
        <v>。</v>
      </c>
      <c r="AE40" s="38" t="str">
        <f>'作業シート１'!I121</f>
        <v> </v>
      </c>
      <c r="AF40" s="38" t="str">
        <f>'作業シート１'!J121</f>
        <v>築</v>
      </c>
      <c r="AG40" s="38" t="str">
        <f>'作業シート１'!K121</f>
        <v>く</v>
      </c>
      <c r="AH40" s="38" t="str">
        <f>'作業シート１'!L121</f>
        <v>
</v>
      </c>
      <c r="AI40" s="38" t="str">
        <f>'作業シート１'!M121</f>
        <v>自</v>
      </c>
      <c r="AJ40" s="38" t="str">
        <f>'作業シート１'!N121</f>
        <v>分</v>
      </c>
      <c r="AK40" s="38" t="str">
        <f>'作業シート１'!O121</f>
        <v>の</v>
      </c>
      <c r="AL40" s="38" t="str">
        <f>'作業シート１'!P121</f>
        <v>意</v>
      </c>
      <c r="AM40" s="38" t="str">
        <f>'作業シート１'!Q121</f>
        <v>見</v>
      </c>
      <c r="AN40" s="38" t="str">
        <f>'作業シート１'!R121</f>
        <v>を</v>
      </c>
      <c r="AO40" s="38" t="str">
        <f>'作業シート１'!S121</f>
        <v>【</v>
      </c>
      <c r="AP40" s="38" t="str">
        <f>'作業シート１'!T121</f>
        <v>し</v>
      </c>
      <c r="AQ40" s="38" t="str">
        <f>'作業シート１'!U121</f>
        <v>ゅ</v>
      </c>
      <c r="AR40" s="39" t="str">
        <f>'作業シート１'!V121</f>
        <v>ち</v>
      </c>
      <c r="AS40" s="24"/>
    </row>
    <row r="41" spans="1:45" ht="21">
      <c r="A41" s="23"/>
      <c r="B41" s="34">
        <f>'作業シート１'!C93</f>
        <v>0</v>
      </c>
      <c r="C41" s="35">
        <f>'作業シート１'!D93</f>
        <v>0</v>
      </c>
      <c r="D41" s="35">
        <f>'作業シート１'!E93</f>
        <v>0</v>
      </c>
      <c r="E41" s="35">
        <f>'作業シート１'!F93</f>
        <v>0</v>
      </c>
      <c r="F41" s="35">
        <f>'作業シート１'!G93</f>
        <v>0</v>
      </c>
      <c r="G41" s="35">
        <f>'作業シート１'!H93</f>
        <v>0</v>
      </c>
      <c r="H41" s="35">
        <f>'作業シート１'!I93</f>
        <v>0</v>
      </c>
      <c r="I41" s="35">
        <f>'作業シート１'!J93</f>
        <v>0</v>
      </c>
      <c r="J41" s="35">
        <f>'作業シート１'!K93</f>
        <v>0</v>
      </c>
      <c r="K41" s="35">
        <f>'作業シート１'!L93</f>
        <v>0</v>
      </c>
      <c r="L41" s="35">
        <f>'作業シート１'!M93</f>
        <v>0</v>
      </c>
      <c r="M41" s="35">
        <f>'作業シート１'!N93</f>
        <v>0</v>
      </c>
      <c r="N41" s="35">
        <f>'作業シート１'!O93</f>
        <v>0</v>
      </c>
      <c r="O41" s="35">
        <f>'作業シート１'!P93</f>
        <v>0</v>
      </c>
      <c r="P41" s="35">
        <f>'作業シート１'!Q93</f>
        <v>0</v>
      </c>
      <c r="Q41" s="35">
        <f>'作業シート１'!R93</f>
        <v>0</v>
      </c>
      <c r="R41" s="35">
        <f>'作業シート１'!S93</f>
        <v>0</v>
      </c>
      <c r="S41" s="35">
        <f>'作業シート１'!T93</f>
        <v>0</v>
      </c>
      <c r="T41" s="35">
        <f>'作業シート１'!U93</f>
        <v>0</v>
      </c>
      <c r="U41" s="35">
        <f>'作業シート１'!V93</f>
        <v>0</v>
      </c>
      <c r="V41" s="34">
        <f>SUM(B41:U41)</f>
        <v>0</v>
      </c>
      <c r="W41" s="35"/>
      <c r="X41" s="23"/>
      <c r="Y41" s="34">
        <f>'作業シート１'!C123</f>
        <v>0</v>
      </c>
      <c r="Z41" s="35">
        <f>'作業シート１'!D123</f>
        <v>0</v>
      </c>
      <c r="AA41" s="35">
        <f>'作業シート１'!E123</f>
        <v>0</v>
      </c>
      <c r="AB41" s="35">
        <f>'作業シート１'!F123</f>
        <v>0</v>
      </c>
      <c r="AC41" s="35">
        <f>'作業シート１'!G123</f>
        <v>0</v>
      </c>
      <c r="AD41" s="35">
        <f>'作業シート１'!H123</f>
        <v>0</v>
      </c>
      <c r="AE41" s="35">
        <f>'作業シート１'!I123</f>
        <v>0</v>
      </c>
      <c r="AF41" s="35">
        <f>'作業シート１'!J123</f>
        <v>0</v>
      </c>
      <c r="AG41" s="35">
        <f>'作業シート１'!K123</f>
        <v>0</v>
      </c>
      <c r="AH41" s="35">
        <f>'作業シート１'!L123</f>
        <v>0</v>
      </c>
      <c r="AI41" s="35">
        <f>'作業シート１'!M123</f>
        <v>0</v>
      </c>
      <c r="AJ41" s="35">
        <f>'作業シート１'!N123</f>
        <v>0</v>
      </c>
      <c r="AK41" s="35">
        <f>'作業シート１'!O123</f>
        <v>0</v>
      </c>
      <c r="AL41" s="35">
        <f>'作業シート１'!P123</f>
        <v>0</v>
      </c>
      <c r="AM41" s="35">
        <f>'作業シート１'!Q123</f>
        <v>0</v>
      </c>
      <c r="AN41" s="35">
        <f>'作業シート１'!R123</f>
        <v>0</v>
      </c>
      <c r="AO41" s="35">
        <f>'作業シート１'!S123</f>
        <v>0</v>
      </c>
      <c r="AP41" s="35">
        <f>'作業シート１'!T123</f>
        <v>0</v>
      </c>
      <c r="AQ41" s="35">
        <f>'作業シート１'!U123</f>
        <v>0</v>
      </c>
      <c r="AR41" s="36">
        <f>'作業シート１'!V123</f>
        <v>0</v>
      </c>
      <c r="AS41" s="25">
        <f>SUM(Y41:AR41)</f>
        <v>0</v>
      </c>
    </row>
    <row r="42" spans="1:45" ht="21">
      <c r="A42" s="23">
        <f>A40+20</f>
        <v>581</v>
      </c>
      <c r="B42" s="31" t="str">
        <f>'作業シート１'!C94</f>
        <v>こ</v>
      </c>
      <c r="C42" s="32" t="str">
        <f>'作業シート１'!D94</f>
        <v>う</v>
      </c>
      <c r="D42" s="32" t="str">
        <f>'作業シート１'!E94</f>
        <v>し</v>
      </c>
      <c r="E42" s="32" t="str">
        <f>'作業シート１'!F94</f>
        <v>ゃ</v>
      </c>
      <c r="F42" s="32" t="str">
        <f>'作業シート１'!G94</f>
        <v>】</v>
      </c>
      <c r="G42" s="32" t="str">
        <f>'作業シート１'!H94</f>
        <v>。</v>
      </c>
      <c r="H42" s="32" t="str">
        <f>'作業シート１'!I94</f>
        <v> </v>
      </c>
      <c r="I42" s="32" t="str">
        <f>'作業シート１'!J94</f>
        <v>校</v>
      </c>
      <c r="J42" s="32" t="str">
        <f>'作業シート１'!K94</f>
        <v>舎</v>
      </c>
      <c r="K42" s="32" t="str">
        <f>'作業シート１'!L94</f>
        <v>
</v>
      </c>
      <c r="L42" s="32" t="str">
        <f>'作業シート１'!M94</f>
        <v>【</v>
      </c>
      <c r="M42" s="32" t="str">
        <f>'作業シート１'!N94</f>
        <v>じ</v>
      </c>
      <c r="N42" s="32" t="str">
        <f>'作業シート１'!O94</f>
        <v>ゅ</v>
      </c>
      <c r="O42" s="32" t="str">
        <f>'作業シート１'!P94</f>
        <v>ぎ</v>
      </c>
      <c r="P42" s="32" t="str">
        <f>'作業シート１'!Q94</f>
        <v>ょ</v>
      </c>
      <c r="Q42" s="32" t="str">
        <f>'作業シート１'!R94</f>
        <v>う</v>
      </c>
      <c r="R42" s="32" t="str">
        <f>'作業シート１'!S94</f>
        <v>】</v>
      </c>
      <c r="S42" s="32" t="str">
        <f>'作業シート１'!T94</f>
        <v>に</v>
      </c>
      <c r="T42" s="32" t="str">
        <f>'作業シート１'!U94</f>
        <v>遅</v>
      </c>
      <c r="U42" s="32" t="str">
        <f>'作業シート１'!V94</f>
        <v>れ</v>
      </c>
      <c r="V42" s="37"/>
      <c r="W42" s="38"/>
      <c r="X42" s="23">
        <f>X40+20</f>
        <v>781</v>
      </c>
      <c r="Y42" s="31" t="str">
        <f>'作業シート１'!C124</f>
        <v>ょ</v>
      </c>
      <c r="Z42" s="32" t="str">
        <f>'作業シート１'!D124</f>
        <v>う</v>
      </c>
      <c r="AA42" s="32" t="str">
        <f>'作業シート１'!E124</f>
        <v>】</v>
      </c>
      <c r="AB42" s="32" t="str">
        <f>'作業シート１'!F124</f>
        <v>す</v>
      </c>
      <c r="AC42" s="32" t="str">
        <f>'作業シート１'!G124</f>
        <v>る</v>
      </c>
      <c r="AD42" s="32" t="str">
        <f>'作業シート１'!H124</f>
        <v>。</v>
      </c>
      <c r="AE42" s="32" t="str">
        <f>'作業シート１'!I124</f>
        <v> </v>
      </c>
      <c r="AF42" s="32" t="str">
        <f>'作業シート１'!J124</f>
        <v>主</v>
      </c>
      <c r="AG42" s="32" t="str">
        <f>'作業シート１'!K124</f>
        <v>張</v>
      </c>
      <c r="AH42" s="32" t="str">
        <f>'作業シート１'!L124</f>
        <v>
</v>
      </c>
      <c r="AI42" s="32" t="str">
        <f>'作業シート１'!M124</f>
        <v>文</v>
      </c>
      <c r="AJ42" s="32" t="str">
        <f>'作業シート１'!N124</f>
        <v>の</v>
      </c>
      <c r="AK42" s="32" t="str">
        <f>'作業シート１'!O124</f>
        <v>書</v>
      </c>
      <c r="AL42" s="32" t="str">
        <f>'作業シート１'!P124</f>
        <v>き</v>
      </c>
      <c r="AM42" s="32" t="str">
        <f>'作業シート１'!Q124</f>
        <v>方</v>
      </c>
      <c r="AN42" s="32" t="str">
        <f>'作業シート１'!R124</f>
        <v>を</v>
      </c>
      <c r="AO42" s="32" t="str">
        <f>'作業シート１'!S124</f>
        <v>【</v>
      </c>
      <c r="AP42" s="32" t="str">
        <f>'作業シート１'!T124</f>
        <v>と</v>
      </c>
      <c r="AQ42" s="32" t="str">
        <f>'作業シート１'!U124</f>
        <v>う</v>
      </c>
      <c r="AR42" s="33" t="str">
        <f>'作業シート１'!V124</f>
        <v>い</v>
      </c>
      <c r="AS42" s="24"/>
    </row>
    <row r="43" spans="1:45" ht="21">
      <c r="A43" s="23"/>
      <c r="B43" s="40">
        <f>'作業シート１'!C96</f>
        <v>0</v>
      </c>
      <c r="C43" s="41">
        <f>'作業シート１'!D96</f>
        <v>0</v>
      </c>
      <c r="D43" s="41">
        <f>'作業シート１'!E96</f>
        <v>0</v>
      </c>
      <c r="E43" s="41">
        <f>'作業シート１'!F96</f>
        <v>0</v>
      </c>
      <c r="F43" s="41">
        <f>'作業シート１'!G96</f>
        <v>0</v>
      </c>
      <c r="G43" s="41">
        <f>'作業シート１'!H96</f>
        <v>0</v>
      </c>
      <c r="H43" s="41">
        <f>'作業シート１'!I96</f>
        <v>0</v>
      </c>
      <c r="I43" s="41">
        <f>'作業シート１'!J96</f>
        <v>0</v>
      </c>
      <c r="J43" s="41">
        <f>'作業シート１'!K96</f>
        <v>0</v>
      </c>
      <c r="K43" s="41">
        <f>'作業シート１'!L96</f>
        <v>0</v>
      </c>
      <c r="L43" s="41">
        <f>'作業シート１'!M96</f>
        <v>0</v>
      </c>
      <c r="M43" s="41">
        <f>'作業シート１'!N96</f>
        <v>0</v>
      </c>
      <c r="N43" s="41">
        <f>'作業シート１'!O96</f>
        <v>0</v>
      </c>
      <c r="O43" s="41">
        <f>'作業シート１'!P96</f>
        <v>0</v>
      </c>
      <c r="P43" s="41">
        <f>'作業シート１'!Q96</f>
        <v>0</v>
      </c>
      <c r="Q43" s="41">
        <f>'作業シート１'!R96</f>
        <v>0</v>
      </c>
      <c r="R43" s="41">
        <f>'作業シート１'!S96</f>
        <v>0</v>
      </c>
      <c r="S43" s="41">
        <f>'作業シート１'!T96</f>
        <v>0</v>
      </c>
      <c r="T43" s="41" t="e">
        <f>'作業シート１'!U96</f>
        <v>#N/A</v>
      </c>
      <c r="U43" s="41">
        <f>'作業シート１'!V96</f>
        <v>0</v>
      </c>
      <c r="V43" s="34" t="e">
        <f>SUM(B43:U43)</f>
        <v>#N/A</v>
      </c>
      <c r="W43" s="35"/>
      <c r="X43" s="23"/>
      <c r="Y43" s="40">
        <f>'作業シート１'!C126</f>
        <v>0</v>
      </c>
      <c r="Z43" s="41">
        <f>'作業シート１'!D126</f>
        <v>0</v>
      </c>
      <c r="AA43" s="41">
        <f>'作業シート１'!E126</f>
        <v>0</v>
      </c>
      <c r="AB43" s="41">
        <f>'作業シート１'!F126</f>
        <v>0</v>
      </c>
      <c r="AC43" s="41">
        <f>'作業シート１'!G126</f>
        <v>0</v>
      </c>
      <c r="AD43" s="41">
        <f>'作業シート１'!H126</f>
        <v>0</v>
      </c>
      <c r="AE43" s="41">
        <f>'作業シート１'!I126</f>
        <v>0</v>
      </c>
      <c r="AF43" s="41">
        <f>'作業シート１'!J126</f>
        <v>0</v>
      </c>
      <c r="AG43" s="41">
        <f>'作業シート１'!K126</f>
        <v>0</v>
      </c>
      <c r="AH43" s="41">
        <f>'作業シート１'!L126</f>
        <v>0</v>
      </c>
      <c r="AI43" s="41">
        <f>'作業シート１'!M126</f>
        <v>0</v>
      </c>
      <c r="AJ43" s="41">
        <f>'作業シート１'!N126</f>
        <v>0</v>
      </c>
      <c r="AK43" s="41">
        <f>'作業シート１'!O126</f>
        <v>0</v>
      </c>
      <c r="AL43" s="41">
        <f>'作業シート１'!P126</f>
        <v>0</v>
      </c>
      <c r="AM43" s="41">
        <f>'作業シート１'!Q126</f>
        <v>0</v>
      </c>
      <c r="AN43" s="41">
        <f>'作業シート１'!R126</f>
        <v>0</v>
      </c>
      <c r="AO43" s="41">
        <f>'作業シート１'!S126</f>
        <v>0</v>
      </c>
      <c r="AP43" s="41">
        <f>'作業シート１'!T126</f>
        <v>0</v>
      </c>
      <c r="AQ43" s="41">
        <f>'作業シート１'!U126</f>
        <v>0</v>
      </c>
      <c r="AR43" s="42">
        <f>'作業シート１'!V126</f>
        <v>0</v>
      </c>
      <c r="AS43" s="25">
        <f>SUM(Y43:AR43)</f>
        <v>0</v>
      </c>
    </row>
  </sheetData>
  <sheetProtection/>
  <mergeCells count="6">
    <mergeCell ref="Y1:AG1"/>
    <mergeCell ref="B1:K1"/>
    <mergeCell ref="AH1:AV1"/>
    <mergeCell ref="AT14:BA15"/>
    <mergeCell ref="AU7:BA8"/>
    <mergeCell ref="AW1:B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B1">
      <selection activeCell="B2" sqref="B2"/>
    </sheetView>
  </sheetViews>
  <sheetFormatPr defaultColWidth="9.00390625" defaultRowHeight="13.5"/>
  <cols>
    <col min="2" max="2" width="127.125" style="0" customWidth="1"/>
  </cols>
  <sheetData>
    <row r="2" ht="188.25" customHeight="1">
      <c r="B2" s="28" t="str">
        <f>'漢字既習チェック'!AH1</f>
        <v>【あつりょく】をかける。 圧力
バスで【いどう】する。 移動
【げんいん】を調べる。 原因
【えいせい】管理に気をつける。 衛生
みんなの【りえき】になる結論。 利益
【えきたい】をグラスに注ぐ。 液体
【さくら】色の折り紙。 桜
入室を【きょか】をされる。 許可
古い【かめん】を見つける。 仮面
【かわ】のほとりの木。 河
人気の小説家の【しんかん】。 新刊
太い木の【みき】。 幹
良い【しゅうかん】を身につける。 習慣
【より】道をせず帰ろう。 寄り
【せいかい】を教えてください。 正解
一番 【かくじつ】な方法。 確実
【ぎむ】を果たす。 義務
【ぎゃく】の向きから見る。 逆
線路が【ふっきゅう】する。 旧
新しい【じゅうきょ】に移る。 住居
古い友人と【さいかい】する。 再会
【つま】と夫。 妻
こん虫【さいしゅう】をする。 採集
【ざいほう】を見つけて大金持ちになる。 財宝
【さんせい】の液体。 酸性
わたしはその意見に【さんせい】です。 賛成
朝顔の【しちゅう】を立てる。 支柱
【いし】の強い人間。 意志
木の【えだ】を折ってはいけません。 枝
【きょうし】になるのが夢だ。 教師
【しりょう】をごらんください。 資料
【しいく】係の仕事をする。 飼育
よく【にて】いる兄弟。 似て
校長先生に【しつもん】する。 質問
思い出の残る【こうしゃ】。 校舎
【じゅぎょう】に遅れないようにする。 授業
【しゅうがく】旅行が楽しみだ。 修学
主語と【じゅつご】。 述語
むずかしい【しゅじゅつ】に成功する。 手術
【じゅんじょ】よくならべる。 順序
【ぼうさい】くんれんをする。 防災
友達に本を【かす】。 貸す
【たいど】が悪かったので、しかられた。 態度
花より【だんご】。 団子
大きなとりでを【きずく】。 築く
自分の意見を【しゅちょう】する。 主張
文の書き方を【とういつ】する。 統一
11円玉は【どう】でできている。 銅
正しい方向に【みちびく】。 導く
明日の【じゅんび】をする。 準備
【どくとく】の言い方をする。 独特
木がいきおいよく【もえる】。 燃える
計算する【のうりょく】が高い。 能力
約束を【やぶって】しまった。 破って
【はんにん】を見つけ出す。 犯人
似ている顔なので【はんべつ】がつかない。 判別
【はんが】の作品ができあがった。 版画
二つの結果を【くらべる】。 比べる
畑に【ひりょう】をまく。 肥料
【ひじょうしょく】を用意する。 非常食
  　　　</v>
      </c>
    </row>
    <row r="3" ht="30" customHeight="1">
      <c r="B3" t="str">
        <f>MID(B2,1,400)</f>
        <v>【あつりょく】をかける。 圧力
バスで【いどう】する。 移動
【げんいん】を調べる。 原因
【えいせい】管理に気をつける。 衛生
みんなの【りえき】になる結論。 利益
【えきたい】をグラスに注ぐ。 液体
【さくら】色の折り紙。 桜
入室を【きょか】をされる。 許可
古い【かめん】を見つける。 仮面
【かわ】のほとりの木。 河
人気の小説家の【しんかん】。 新刊
太い木の【みき】。 幹
良い【しゅうかん】を身につける。 習慣
【より】道をせず帰ろう。 寄り
【せいかい】を教えてください。 正解
一番 【かくじつ】な方法。 確実
【ぎむ】を果たす。 義務
【ぎゃく】の向きから見る。 逆
線路が【ふっきゅう】する。 旧
新しい【じゅうきょ】に移る。 住居
古い友人と【さいかい】する。 再会
【つま】と夫。 妻
こん虫【さいしゅう】をする。 採集
【ざいほう】を見つけて大金持ちになる。 財宝
【さ</v>
      </c>
    </row>
    <row r="4" ht="13.5">
      <c r="B4" t="str">
        <f>MID(B3,1,200)</f>
        <v>【あつりょく】をかける。 圧力
バスで【いどう】する。 移動
【げんいん】を調べる。 原因
【えいせい】管理に気をつける。 衛生
みんなの【りえき】になる結論。 利益
【えきたい】をグラスに注ぐ。 液体
【さくら】色の折り紙。 桜
入室を【きょか】をされる。 許可
古い【かめん】を見つける。 仮面
【かわ】のほとりの木。 河
人気の小説家の【しんかん】。 新刊
太い木の【みき】。 幹
良い【しゅう</v>
      </c>
    </row>
    <row r="5" ht="13.5">
      <c r="B5" t="str">
        <f>MID(B3,201,200)</f>
        <v>かん】を身につける。 習慣
【より】道をせず帰ろう。 寄り
【せいかい】を教えてください。 正解
一番 【かくじつ】な方法。 確実
【ぎむ】を果たす。 義務
【ぎゃく】の向きから見る。 逆
線路が【ふっきゅう】する。 旧
新しい【じゅうきょ】に移る。 住居
古い友人と【さいかい】する。 再会
【つま】と夫。 妻
こん虫【さいしゅう】をする。 採集
【ざいほう】を見つけて大金持ちになる。 財宝
【さ</v>
      </c>
    </row>
    <row r="6" ht="13.5">
      <c r="B6" t="str">
        <f>MID(B2,401,400)</f>
        <v>んせい】の液体。 酸性
わたしはその意見に【さんせい】です。 賛成
朝顔の【しちゅう】を立てる。 支柱
【いし】の強い人間。 意志
木の【えだ】を折ってはいけません。 枝
【きょうし】になるのが夢だ。 教師
【しりょう】をごらんください。 資料
【しいく】係の仕事をする。 飼育
よく【にて】いる兄弟。 似て
校長先生に【しつもん】する。 質問
思い出の残る【こうしゃ】。 校舎
【じゅぎょう】に遅れないようにする。 授業
【しゅうがく】旅行が楽しみだ。 修学
主語と【じゅつご】。 述語
むずかしい【しゅじゅつ】に成功する。 手術
【じゅんじょ】よくならべる。 順序
【ぼうさい】くんれんをする。 防災
友達に本を【かす】。 貸す
【たいど】が悪かったので、しかられた。 態度
花より【だんご】。 団子
大きなとりでを【きずく】。 築く
自分の意見を【しゅちょう】する。 主張
文の書き方を【とうい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27"/>
  <sheetViews>
    <sheetView zoomScalePageLayoutView="0" workbookViewId="0" topLeftCell="K798">
      <selection activeCell="AD199" sqref="AD199"/>
    </sheetView>
  </sheetViews>
  <sheetFormatPr defaultColWidth="9.00390625" defaultRowHeight="13.5"/>
  <cols>
    <col min="2" max="2" width="45.00390625" style="0" customWidth="1"/>
    <col min="3" max="3" width="7.125" style="0" customWidth="1"/>
    <col min="4" max="4" width="5.625" style="0" customWidth="1"/>
    <col min="5" max="5" width="6.00390625" style="0" customWidth="1"/>
    <col min="6" max="12" width="3.50390625" style="0" customWidth="1"/>
    <col min="13" max="22" width="3.375" style="0" customWidth="1"/>
    <col min="26" max="26" width="14.00390625" style="0" customWidth="1"/>
    <col min="27" max="27" width="12.00390625" style="0" customWidth="1"/>
    <col min="34" max="34" width="24.25390625" style="0" customWidth="1"/>
  </cols>
  <sheetData>
    <row r="1" spans="26:27" ht="13.5">
      <c r="Z1">
        <v>1</v>
      </c>
      <c r="AA1">
        <v>0</v>
      </c>
    </row>
    <row r="2" spans="2:24" ht="171.75" customHeight="1">
      <c r="B2" s="88" t="str">
        <f>'編集シート１'!B3</f>
        <v>【あつりょく】をかける。 圧力
バスで【いどう】する。 移動
【げんいん】を調べる。 原因
【えいせい】管理に気をつける。 衛生
みんなの【りえき】になる結論。 利益
【えきたい】をグラスに注ぐ。 液体
【さくら】色の折り紙。 桜
入室を【きょか】をされる。 許可
古い【かめん】を見つける。 仮面
【かわ】のほとりの木。 河
人気の小説家の【しんかん】。 新刊
太い木の【みき】。 幹
良い【しゅうかん】を身につける。 習慣
【より】道をせず帰ろう。 寄り
【せいかい】を教えてください。 正解
一番 【かくじつ】な方法。 確実
【ぎむ】を果たす。 義務
【ぎゃく】の向きから見る。 逆
線路が【ふっきゅう】する。 旧
新しい【じゅうきょ】に移る。 住居
古い友人と【さいかい】する。 再会
【つま】と夫。 妻
こん虫【さいしゅう】をする。 採集
【ざいほう】を見つけて大金持ちになる。 財宝
【さ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25:28" ht="24.75" thickBot="1">
      <c r="Y3" s="89" t="s">
        <v>1030</v>
      </c>
      <c r="Z3" s="90"/>
      <c r="AA3" s="90"/>
      <c r="AB3" s="90"/>
    </row>
    <row r="4" spans="1:28" ht="30.75">
      <c r="A4">
        <v>1</v>
      </c>
      <c r="B4" t="str">
        <f>MID(B2,1,20)</f>
        <v>【あつりょく】をかける。 圧力
バスで【</v>
      </c>
      <c r="C4" s="10" t="str">
        <f>MID(B4,1,1)</f>
        <v>【</v>
      </c>
      <c r="D4" s="11" t="str">
        <f>MID(B4,2,1)</f>
        <v>あ</v>
      </c>
      <c r="E4" s="11" t="str">
        <f>MID(B4,3,1)</f>
        <v>つ</v>
      </c>
      <c r="F4" s="11" t="str">
        <f>MID(B4,4,1)</f>
        <v>り</v>
      </c>
      <c r="G4" s="11" t="str">
        <f>MID(B4,5,1)</f>
        <v>ょ</v>
      </c>
      <c r="H4" s="11" t="str">
        <f>MID(B4,6,1)</f>
        <v>く</v>
      </c>
      <c r="I4" s="11" t="str">
        <f>MID(B4,7,1)</f>
        <v>】</v>
      </c>
      <c r="J4" s="11" t="str">
        <f>MID(B4,8,1)</f>
        <v>を</v>
      </c>
      <c r="K4" s="11" t="str">
        <f>MID(B4,9,1)</f>
        <v>か</v>
      </c>
      <c r="L4" s="11" t="str">
        <f>MID(B4,10,1)</f>
        <v>け</v>
      </c>
      <c r="M4" s="11" t="str">
        <f>MID(B4,11,1)</f>
        <v>る</v>
      </c>
      <c r="N4" s="11" t="str">
        <f>MID(B4,12,1)</f>
        <v>。</v>
      </c>
      <c r="O4" s="11" t="str">
        <f>MID(B4,13,1)</f>
        <v> </v>
      </c>
      <c r="P4" s="11" t="str">
        <f>MID(B4,14,1)</f>
        <v>圧</v>
      </c>
      <c r="Q4" s="11" t="str">
        <f>MID(B4,15,1)</f>
        <v>力</v>
      </c>
      <c r="R4" s="11" t="str">
        <f>MID(B4,16,1)</f>
        <v>
</v>
      </c>
      <c r="S4" s="11" t="str">
        <f>MID(B4,17,1)</f>
        <v>バ</v>
      </c>
      <c r="T4" s="11" t="str">
        <f>MID(B4,18,1)</f>
        <v>ス</v>
      </c>
      <c r="U4" s="11" t="str">
        <f>MID(B4,19,1)</f>
        <v>で</v>
      </c>
      <c r="V4" s="12" t="str">
        <f>MID(B4,20,1)</f>
        <v>【</v>
      </c>
      <c r="Y4" s="6" t="str">
        <f>'漢字既習チェック'!AU3</f>
        <v>額</v>
      </c>
      <c r="Z4" s="5">
        <f>VLOOKUP(Y4,$Z$7:$AA$1533,2,FALSE)</f>
        <v>5.15</v>
      </c>
      <c r="AB4" s="4">
        <f>VLOOKUP(AA4,$N$6:$O$1033,2,FALSE)</f>
        <v>0</v>
      </c>
    </row>
    <row r="5" spans="3:26" ht="22.5" customHeight="1">
      <c r="C5" s="17">
        <f aca="true" t="shared" si="0" ref="C5:V5">VLOOKUP(C4,$Z$7:$AA$1533,2,FALSE)</f>
        <v>1</v>
      </c>
      <c r="D5" s="17">
        <f t="shared" si="0"/>
        <v>1</v>
      </c>
      <c r="E5" s="17">
        <f t="shared" si="0"/>
        <v>1</v>
      </c>
      <c r="F5" s="17">
        <f t="shared" si="0"/>
        <v>1</v>
      </c>
      <c r="G5" s="17">
        <f t="shared" si="0"/>
        <v>1</v>
      </c>
      <c r="H5" s="17">
        <f t="shared" si="0"/>
        <v>1</v>
      </c>
      <c r="I5" s="17">
        <f t="shared" si="0"/>
        <v>1</v>
      </c>
      <c r="J5" s="17">
        <f t="shared" si="0"/>
        <v>1</v>
      </c>
      <c r="K5" s="17">
        <f t="shared" si="0"/>
        <v>1</v>
      </c>
      <c r="L5" s="17">
        <f t="shared" si="0"/>
        <v>1</v>
      </c>
      <c r="M5" s="17">
        <f t="shared" si="0"/>
        <v>1</v>
      </c>
      <c r="N5" s="17">
        <f t="shared" si="0"/>
        <v>1</v>
      </c>
      <c r="O5" s="17">
        <f t="shared" si="0"/>
        <v>1</v>
      </c>
      <c r="P5" s="17">
        <f t="shared" si="0"/>
        <v>5.147</v>
      </c>
      <c r="Q5" s="17">
        <f t="shared" si="0"/>
        <v>1.08</v>
      </c>
      <c r="R5" s="17">
        <f t="shared" si="0"/>
        <v>1</v>
      </c>
      <c r="S5" s="17">
        <f t="shared" si="0"/>
        <v>1</v>
      </c>
      <c r="T5" s="17">
        <f t="shared" si="0"/>
        <v>1</v>
      </c>
      <c r="U5" s="17">
        <f t="shared" si="0"/>
        <v>1</v>
      </c>
      <c r="V5" s="17">
        <f t="shared" si="0"/>
        <v>1</v>
      </c>
      <c r="Y5" s="3"/>
      <c r="Z5" t="s">
        <v>1031</v>
      </c>
    </row>
    <row r="6" spans="3:27" ht="18" thickBot="1">
      <c r="C6" s="19">
        <f>IF(C5&gt;$Z$4,$Z$1,$AA$1)</f>
        <v>0</v>
      </c>
      <c r="D6" s="19">
        <f>IF(D5&gt;$Z$4,$Z$1,$AA$1)</f>
        <v>0</v>
      </c>
      <c r="E6" s="19">
        <f aca="true" t="shared" si="1" ref="E6:V6">IF(E5&gt;$Z$4,$Z$1,$AA$1)</f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  <c r="I6" s="19">
        <f t="shared" si="1"/>
        <v>0</v>
      </c>
      <c r="J6" s="19">
        <f t="shared" si="1"/>
        <v>0</v>
      </c>
      <c r="K6" s="19">
        <f t="shared" si="1"/>
        <v>0</v>
      </c>
      <c r="L6" s="19">
        <f t="shared" si="1"/>
        <v>0</v>
      </c>
      <c r="M6" s="19">
        <f t="shared" si="1"/>
        <v>0</v>
      </c>
      <c r="N6" s="19">
        <f t="shared" si="1"/>
        <v>0</v>
      </c>
      <c r="O6" s="19">
        <f t="shared" si="1"/>
        <v>0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Z6" s="7" t="s">
        <v>1032</v>
      </c>
      <c r="AA6" s="7">
        <v>1.00001</v>
      </c>
    </row>
    <row r="7" spans="1:32" ht="25.5" thickBot="1" thickTop="1">
      <c r="A7">
        <v>21</v>
      </c>
      <c r="B7" t="str">
        <f>MID(B2,21,20)</f>
        <v>いどう】する。 移動
【げんいん】を調べ</v>
      </c>
      <c r="C7" s="10" t="str">
        <f>MID(B7,1,1)</f>
        <v>い</v>
      </c>
      <c r="D7" s="11" t="str">
        <f>MID(B7,2,1)</f>
        <v>ど</v>
      </c>
      <c r="E7" s="11" t="str">
        <f>MID(B7,3,1)</f>
        <v>う</v>
      </c>
      <c r="F7" s="11" t="str">
        <f>MID(B7,4,1)</f>
        <v>】</v>
      </c>
      <c r="G7" s="11" t="str">
        <f>MID(B7,5,1)</f>
        <v>す</v>
      </c>
      <c r="H7" s="11" t="str">
        <f>MID(B7,6,1)</f>
        <v>る</v>
      </c>
      <c r="I7" s="11" t="str">
        <f>MID(B7,7,1)</f>
        <v>。</v>
      </c>
      <c r="J7" s="11" t="str">
        <f>MID(B7,8,1)</f>
        <v> </v>
      </c>
      <c r="K7" s="11" t="str">
        <f>MID(B7,9,1)</f>
        <v>移</v>
      </c>
      <c r="L7" s="11" t="str">
        <f>MID(B7,10,1)</f>
        <v>動</v>
      </c>
      <c r="M7" s="11" t="str">
        <f>MID(B7,11,1)</f>
        <v>
</v>
      </c>
      <c r="N7" s="11" t="str">
        <f>MID(B7,12,1)</f>
        <v>【</v>
      </c>
      <c r="O7" s="11" t="str">
        <f>MID(B7,13,1)</f>
        <v>げ</v>
      </c>
      <c r="P7" s="11" t="str">
        <f>MID(B7,14,1)</f>
        <v>ん</v>
      </c>
      <c r="Q7" s="11" t="str">
        <f>MID(B7,15,1)</f>
        <v>い</v>
      </c>
      <c r="R7" s="11" t="str">
        <f>MID(B7,16,1)</f>
        <v>ん</v>
      </c>
      <c r="S7" s="11" t="str">
        <f>MID(B7,17,1)</f>
        <v>】</v>
      </c>
      <c r="T7" s="11" t="str">
        <f>MID(B7,18,1)</f>
        <v>を</v>
      </c>
      <c r="U7" s="11" t="str">
        <f>MID(B7,19,1)</f>
        <v>調</v>
      </c>
      <c r="V7" s="12" t="str">
        <f>MID(B7,20,1)</f>
        <v>べ</v>
      </c>
      <c r="Z7" s="1" t="s">
        <v>72</v>
      </c>
      <c r="AA7" s="1">
        <v>1.001</v>
      </c>
      <c r="AB7" s="1" t="str">
        <f>IF(AA7&gt;$N$2,"0","1")</f>
        <v>0</v>
      </c>
      <c r="AD7" s="29" t="s">
        <v>1066</v>
      </c>
      <c r="AE7" s="1">
        <v>1</v>
      </c>
      <c r="AF7" s="1" t="str">
        <f>IF(AE7&gt;$N$2,"0","1")</f>
        <v>0</v>
      </c>
    </row>
    <row r="8" spans="3:32" ht="25.5" thickBot="1" thickTop="1">
      <c r="C8" s="17">
        <f aca="true" t="shared" si="2" ref="C8:V8">VLOOKUP(C7,$Z$7:$AA$1533,2,FALSE)</f>
        <v>1</v>
      </c>
      <c r="D8" s="17">
        <f t="shared" si="2"/>
        <v>1</v>
      </c>
      <c r="E8" s="17">
        <f t="shared" si="2"/>
        <v>1</v>
      </c>
      <c r="F8" s="17">
        <f t="shared" si="2"/>
        <v>1</v>
      </c>
      <c r="G8" s="17">
        <f t="shared" si="2"/>
        <v>1</v>
      </c>
      <c r="H8" s="17">
        <f t="shared" si="2"/>
        <v>1</v>
      </c>
      <c r="I8" s="17">
        <f t="shared" si="2"/>
        <v>1</v>
      </c>
      <c r="J8" s="17">
        <f t="shared" si="2"/>
        <v>1</v>
      </c>
      <c r="K8" s="17">
        <f t="shared" si="2"/>
        <v>5.025</v>
      </c>
      <c r="L8" s="17">
        <f t="shared" si="2"/>
        <v>3.004</v>
      </c>
      <c r="M8" s="17">
        <f t="shared" si="2"/>
        <v>1</v>
      </c>
      <c r="N8" s="17">
        <f t="shared" si="2"/>
        <v>1</v>
      </c>
      <c r="O8" s="17">
        <f t="shared" si="2"/>
        <v>1</v>
      </c>
      <c r="P8" s="17">
        <f t="shared" si="2"/>
        <v>1</v>
      </c>
      <c r="Q8" s="17">
        <f t="shared" si="2"/>
        <v>1</v>
      </c>
      <c r="R8" s="17">
        <f t="shared" si="2"/>
        <v>1</v>
      </c>
      <c r="S8" s="17">
        <f t="shared" si="2"/>
        <v>1</v>
      </c>
      <c r="T8" s="17">
        <f t="shared" si="2"/>
        <v>1</v>
      </c>
      <c r="U8" s="17">
        <f t="shared" si="2"/>
        <v>3.021</v>
      </c>
      <c r="V8" s="17">
        <f t="shared" si="2"/>
        <v>1</v>
      </c>
      <c r="Z8" s="1" t="s">
        <v>55</v>
      </c>
      <c r="AA8" s="1">
        <v>1.002</v>
      </c>
      <c r="AB8" s="1" t="str">
        <f aca="true" t="shared" si="3" ref="AB8:AB71">IF(AA8&gt;$N$2,"0","1")</f>
        <v>0</v>
      </c>
      <c r="AD8" s="1" t="s">
        <v>1058</v>
      </c>
      <c r="AE8" s="1">
        <v>1</v>
      </c>
      <c r="AF8" s="1" t="str">
        <f>IF(AE8&gt;$N$2,"0","1")</f>
        <v>0</v>
      </c>
    </row>
    <row r="9" spans="3:32" ht="30.75" customHeight="1" thickBot="1" thickTop="1">
      <c r="C9" s="19">
        <f aca="true" t="shared" si="4" ref="C9:V9">IF(C8&gt;$Z$4,$Z$1,$AA$1)</f>
        <v>0</v>
      </c>
      <c r="D9" s="19">
        <f t="shared" si="4"/>
        <v>0</v>
      </c>
      <c r="E9" s="19">
        <f t="shared" si="4"/>
        <v>0</v>
      </c>
      <c r="F9" s="19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0</v>
      </c>
      <c r="L9" s="19">
        <f t="shared" si="4"/>
        <v>0</v>
      </c>
      <c r="M9" s="19">
        <f t="shared" si="4"/>
        <v>0</v>
      </c>
      <c r="N9" s="19">
        <f t="shared" si="4"/>
        <v>0</v>
      </c>
      <c r="O9" s="19">
        <f t="shared" si="4"/>
        <v>0</v>
      </c>
      <c r="P9" s="19">
        <f t="shared" si="4"/>
        <v>0</v>
      </c>
      <c r="Q9" s="19">
        <f t="shared" si="4"/>
        <v>0</v>
      </c>
      <c r="R9" s="19">
        <f t="shared" si="4"/>
        <v>0</v>
      </c>
      <c r="S9" s="19">
        <f t="shared" si="4"/>
        <v>0</v>
      </c>
      <c r="T9" s="19">
        <f t="shared" si="4"/>
        <v>0</v>
      </c>
      <c r="U9" s="19">
        <f t="shared" si="4"/>
        <v>0</v>
      </c>
      <c r="V9" s="19">
        <f t="shared" si="4"/>
        <v>0</v>
      </c>
      <c r="Z9" s="1" t="s">
        <v>37</v>
      </c>
      <c r="AA9" s="1">
        <v>1.003</v>
      </c>
      <c r="AB9" s="1" t="str">
        <f t="shared" si="3"/>
        <v>0</v>
      </c>
      <c r="AD9" s="1" t="s">
        <v>1111</v>
      </c>
      <c r="AE9" s="1">
        <v>1</v>
      </c>
      <c r="AF9" s="1"/>
    </row>
    <row r="10" spans="1:32" ht="30.75" customHeight="1" thickBot="1" thickTop="1">
      <c r="A10">
        <v>41</v>
      </c>
      <c r="B10" t="str">
        <f>MID(B2,41,20)</f>
        <v>る。 原因
【えいせい】管理に気をつける</v>
      </c>
      <c r="C10" s="13" t="str">
        <f>MID(B10,1,1)</f>
        <v>る</v>
      </c>
      <c r="D10" s="9" t="str">
        <f>MID(B10,2,1)</f>
        <v>。</v>
      </c>
      <c r="E10" s="9" t="str">
        <f>MID(B10,3,1)</f>
        <v> </v>
      </c>
      <c r="F10" s="9" t="str">
        <f>MID(B10,4,1)</f>
        <v>原</v>
      </c>
      <c r="G10" s="9" t="str">
        <f>MID(B10,5,1)</f>
        <v>因</v>
      </c>
      <c r="H10" s="9" t="str">
        <f>MID(B10,6,1)</f>
        <v>
</v>
      </c>
      <c r="I10" s="9" t="str">
        <f>MID(B10,7,1)</f>
        <v>【</v>
      </c>
      <c r="J10" s="9" t="str">
        <f>MID(B10,8,1)</f>
        <v>え</v>
      </c>
      <c r="K10" s="9" t="str">
        <f>MID(B10,9,1)</f>
        <v>い</v>
      </c>
      <c r="L10" s="9" t="str">
        <f>MID(B10,10,1)</f>
        <v>せ</v>
      </c>
      <c r="M10" s="9" t="str">
        <f>MID(B10,11,1)</f>
        <v>い</v>
      </c>
      <c r="N10" s="9" t="str">
        <f>MID(B10,12,1)</f>
        <v>】</v>
      </c>
      <c r="O10" s="9" t="str">
        <f>MID(B10,13,1)</f>
        <v>管</v>
      </c>
      <c r="P10" s="9" t="str">
        <f>MID(B10,14,1)</f>
        <v>理</v>
      </c>
      <c r="Q10" s="9" t="str">
        <f>MID(B10,15,1)</f>
        <v>に</v>
      </c>
      <c r="R10" s="9" t="str">
        <f>MID(B10,16,1)</f>
        <v>気</v>
      </c>
      <c r="S10" s="9" t="str">
        <f>MID(B10,17,1)</f>
        <v>を</v>
      </c>
      <c r="T10" s="9" t="str">
        <f>MID(B10,18,1)</f>
        <v>つ</v>
      </c>
      <c r="U10" s="9" t="str">
        <f>MID(B10,19,1)</f>
        <v>け</v>
      </c>
      <c r="V10" s="14" t="str">
        <f>MID(B10,20,1)</f>
        <v>る</v>
      </c>
      <c r="Z10" s="1" t="s">
        <v>0</v>
      </c>
      <c r="AA10" s="1">
        <v>1.004</v>
      </c>
      <c r="AB10" s="1" t="str">
        <f t="shared" si="3"/>
        <v>0</v>
      </c>
      <c r="AD10" s="43" t="s">
        <v>1192</v>
      </c>
      <c r="AE10" s="1">
        <v>1</v>
      </c>
      <c r="AF10" s="1"/>
    </row>
    <row r="11" spans="3:32" ht="30.75" customHeight="1" thickBot="1" thickTop="1">
      <c r="C11" s="17">
        <f aca="true" t="shared" si="5" ref="C11:V11">VLOOKUP(C10,$Z$7:$AA$1533,2,FALSE)</f>
        <v>1</v>
      </c>
      <c r="D11" s="17">
        <f t="shared" si="5"/>
        <v>1</v>
      </c>
      <c r="E11" s="17">
        <f t="shared" si="5"/>
        <v>1</v>
      </c>
      <c r="F11" s="17">
        <f t="shared" si="5"/>
        <v>2.141</v>
      </c>
      <c r="G11" s="17">
        <f t="shared" si="5"/>
        <v>5.04</v>
      </c>
      <c r="H11" s="17">
        <f t="shared" si="5"/>
        <v>1</v>
      </c>
      <c r="I11" s="17">
        <f t="shared" si="5"/>
        <v>1</v>
      </c>
      <c r="J11" s="17">
        <f t="shared" si="5"/>
        <v>1</v>
      </c>
      <c r="K11" s="17">
        <f t="shared" si="5"/>
        <v>1</v>
      </c>
      <c r="L11" s="17">
        <f t="shared" si="5"/>
        <v>1</v>
      </c>
      <c r="M11" s="17">
        <f t="shared" si="5"/>
        <v>1</v>
      </c>
      <c r="N11" s="17">
        <f t="shared" si="5"/>
        <v>1</v>
      </c>
      <c r="O11" s="17">
        <f t="shared" si="5"/>
        <v>4.146</v>
      </c>
      <c r="P11" s="17">
        <f t="shared" si="5"/>
        <v>2.12</v>
      </c>
      <c r="Q11" s="17">
        <f t="shared" si="5"/>
        <v>1</v>
      </c>
      <c r="R11" s="17">
        <f t="shared" si="5"/>
        <v>1.041</v>
      </c>
      <c r="S11" s="17">
        <f t="shared" si="5"/>
        <v>1</v>
      </c>
      <c r="T11" s="17">
        <f t="shared" si="5"/>
        <v>1</v>
      </c>
      <c r="U11" s="17">
        <f t="shared" si="5"/>
        <v>1</v>
      </c>
      <c r="V11" s="17">
        <f t="shared" si="5"/>
        <v>1</v>
      </c>
      <c r="Z11" s="1" t="s">
        <v>64</v>
      </c>
      <c r="AA11" s="1">
        <v>1.005</v>
      </c>
      <c r="AB11" s="1" t="str">
        <f t="shared" si="3"/>
        <v>0</v>
      </c>
      <c r="AD11" s="1" t="s">
        <v>1077</v>
      </c>
      <c r="AE11" s="1">
        <v>1</v>
      </c>
      <c r="AF11" s="1"/>
    </row>
    <row r="12" spans="3:32" ht="30.75" customHeight="1" thickBot="1" thickTop="1">
      <c r="C12" s="19">
        <f aca="true" t="shared" si="6" ref="C12:V12">IF(C11&gt;$Z$4,$Z$1,$AA$1)</f>
        <v>0</v>
      </c>
      <c r="D12" s="19">
        <f t="shared" si="6"/>
        <v>0</v>
      </c>
      <c r="E12" s="19">
        <f t="shared" si="6"/>
        <v>0</v>
      </c>
      <c r="F12" s="19">
        <f t="shared" si="6"/>
        <v>0</v>
      </c>
      <c r="G12" s="19">
        <f t="shared" si="6"/>
        <v>0</v>
      </c>
      <c r="H12" s="19">
        <f t="shared" si="6"/>
        <v>0</v>
      </c>
      <c r="I12" s="19">
        <f t="shared" si="6"/>
        <v>0</v>
      </c>
      <c r="J12" s="19">
        <f t="shared" si="6"/>
        <v>0</v>
      </c>
      <c r="K12" s="19">
        <f t="shared" si="6"/>
        <v>0</v>
      </c>
      <c r="L12" s="19">
        <f t="shared" si="6"/>
        <v>0</v>
      </c>
      <c r="M12" s="19">
        <f t="shared" si="6"/>
        <v>0</v>
      </c>
      <c r="N12" s="19">
        <f t="shared" si="6"/>
        <v>0</v>
      </c>
      <c r="O12" s="19">
        <f t="shared" si="6"/>
        <v>0</v>
      </c>
      <c r="P12" s="19">
        <f t="shared" si="6"/>
        <v>0</v>
      </c>
      <c r="Q12" s="19">
        <f t="shared" si="6"/>
        <v>0</v>
      </c>
      <c r="R12" s="19">
        <f t="shared" si="6"/>
        <v>0</v>
      </c>
      <c r="S12" s="19">
        <f t="shared" si="6"/>
        <v>0</v>
      </c>
      <c r="T12" s="19">
        <f t="shared" si="6"/>
        <v>0</v>
      </c>
      <c r="U12" s="19">
        <f t="shared" si="6"/>
        <v>0</v>
      </c>
      <c r="V12" s="19">
        <f t="shared" si="6"/>
        <v>0</v>
      </c>
      <c r="Y12" s="2"/>
      <c r="Z12" s="1" t="s">
        <v>24</v>
      </c>
      <c r="AA12" s="1">
        <v>1.006</v>
      </c>
      <c r="AB12" s="1" t="str">
        <f t="shared" si="3"/>
        <v>0</v>
      </c>
      <c r="AD12" s="29" t="s">
        <v>1067</v>
      </c>
      <c r="AE12" s="1">
        <v>1</v>
      </c>
      <c r="AF12" s="1"/>
    </row>
    <row r="13" spans="1:32" ht="30.75" customHeight="1" thickBot="1" thickTop="1">
      <c r="A13">
        <v>61</v>
      </c>
      <c r="B13" t="str">
        <f>MID(B2,61,20)</f>
        <v>。 衛生
みんなの【りえき】になる結論。</v>
      </c>
      <c r="C13" s="10" t="str">
        <f>MID(B13,1,1)</f>
        <v>。</v>
      </c>
      <c r="D13" s="11" t="str">
        <f>MID(B13,2,1)</f>
        <v> </v>
      </c>
      <c r="E13" s="11" t="str">
        <f>MID(B13,3,1)</f>
        <v>衛</v>
      </c>
      <c r="F13" s="11" t="str">
        <f>MID(B13,4,1)</f>
        <v>生</v>
      </c>
      <c r="G13" s="11" t="str">
        <f>MID(B13,5,1)</f>
        <v>
</v>
      </c>
      <c r="H13" s="11" t="str">
        <f>MID(B13,6,1)</f>
        <v>み</v>
      </c>
      <c r="I13" s="11" t="str">
        <f>MID(B13,7,1)</f>
        <v>ん</v>
      </c>
      <c r="J13" s="11" t="str">
        <f>MID(B13,8,1)</f>
        <v>な</v>
      </c>
      <c r="K13" s="11" t="str">
        <f>MID(B13,9,1)</f>
        <v>の</v>
      </c>
      <c r="L13" s="11" t="str">
        <f>MID(B13,10,1)</f>
        <v>【</v>
      </c>
      <c r="M13" s="11" t="str">
        <f>MID(B13,11,1)</f>
        <v>り</v>
      </c>
      <c r="N13" s="11" t="str">
        <f>MID(B13,12,1)</f>
        <v>え</v>
      </c>
      <c r="O13" s="11" t="str">
        <f>MID(B13,13,1)</f>
        <v>き</v>
      </c>
      <c r="P13" s="11" t="str">
        <f>MID(B13,14,1)</f>
        <v>】</v>
      </c>
      <c r="Q13" s="11" t="str">
        <f>MID(B13,15,1)</f>
        <v>に</v>
      </c>
      <c r="R13" s="11" t="str">
        <f>MID(B13,16,1)</f>
        <v>な</v>
      </c>
      <c r="S13" s="11" t="str">
        <f>MID(B13,17,1)</f>
        <v>る</v>
      </c>
      <c r="T13" s="11" t="str">
        <f>MID(B13,18,1)</f>
        <v>結</v>
      </c>
      <c r="U13" s="11" t="str">
        <f>MID(B13,19,1)</f>
        <v>論</v>
      </c>
      <c r="V13" s="12" t="str">
        <f>MID(B13,20,1)</f>
        <v>。</v>
      </c>
      <c r="Z13" s="1" t="s">
        <v>27</v>
      </c>
      <c r="AA13" s="1">
        <v>1.007</v>
      </c>
      <c r="AB13" s="1" t="str">
        <f t="shared" si="3"/>
        <v>0</v>
      </c>
      <c r="AD13" s="1" t="s">
        <v>1078</v>
      </c>
      <c r="AE13" s="1">
        <v>1</v>
      </c>
      <c r="AF13" s="1"/>
    </row>
    <row r="14" spans="3:32" ht="30.75" customHeight="1" thickBot="1" thickTop="1">
      <c r="C14" s="17">
        <f aca="true" t="shared" si="7" ref="C14:V14">VLOOKUP(C13,$Z$7:$AA$1533,2,FALSE)</f>
        <v>1</v>
      </c>
      <c r="D14" s="17">
        <f t="shared" si="7"/>
        <v>1</v>
      </c>
      <c r="E14" s="17">
        <f t="shared" si="7"/>
        <v>5.178</v>
      </c>
      <c r="F14" s="17">
        <f t="shared" si="7"/>
        <v>1.064</v>
      </c>
      <c r="G14" s="17">
        <f t="shared" si="7"/>
        <v>1</v>
      </c>
      <c r="H14" s="17">
        <f t="shared" si="7"/>
        <v>1</v>
      </c>
      <c r="I14" s="17">
        <f t="shared" si="7"/>
        <v>1</v>
      </c>
      <c r="J14" s="17">
        <f t="shared" si="7"/>
        <v>1</v>
      </c>
      <c r="K14" s="17">
        <f t="shared" si="7"/>
        <v>1</v>
      </c>
      <c r="L14" s="17">
        <f t="shared" si="7"/>
        <v>1</v>
      </c>
      <c r="M14" s="17">
        <f t="shared" si="7"/>
        <v>1</v>
      </c>
      <c r="N14" s="17">
        <f t="shared" si="7"/>
        <v>1</v>
      </c>
      <c r="O14" s="17">
        <f t="shared" si="7"/>
        <v>1</v>
      </c>
      <c r="P14" s="17">
        <f t="shared" si="7"/>
        <v>1</v>
      </c>
      <c r="Q14" s="17">
        <f t="shared" si="7"/>
        <v>1</v>
      </c>
      <c r="R14" s="17">
        <f t="shared" si="7"/>
        <v>1</v>
      </c>
      <c r="S14" s="17">
        <f t="shared" si="7"/>
        <v>1</v>
      </c>
      <c r="T14" s="17">
        <f t="shared" si="7"/>
        <v>4.11</v>
      </c>
      <c r="U14" s="17">
        <f t="shared" si="7"/>
        <v>6.121</v>
      </c>
      <c r="V14" s="17">
        <f t="shared" si="7"/>
        <v>1</v>
      </c>
      <c r="Z14" s="1" t="s">
        <v>20</v>
      </c>
      <c r="AA14" s="1">
        <v>1.008</v>
      </c>
      <c r="AB14" s="1" t="str">
        <f t="shared" si="3"/>
        <v>0</v>
      </c>
      <c r="AD14" s="30" t="s">
        <v>1062</v>
      </c>
      <c r="AE14" s="1">
        <v>1</v>
      </c>
      <c r="AF14" s="1"/>
    </row>
    <row r="15" spans="3:32" ht="30.75" customHeight="1" thickBot="1" thickTop="1">
      <c r="C15" s="19">
        <f aca="true" t="shared" si="8" ref="C15:V15">IF(C14&gt;$Z$4,$Z$1,$AA$1)</f>
        <v>0</v>
      </c>
      <c r="D15" s="19">
        <f t="shared" si="8"/>
        <v>0</v>
      </c>
      <c r="E15" s="19">
        <f t="shared" si="8"/>
        <v>1</v>
      </c>
      <c r="F15" s="19">
        <f t="shared" si="8"/>
        <v>0</v>
      </c>
      <c r="G15" s="19">
        <f t="shared" si="8"/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>
        <f t="shared" si="8"/>
        <v>1</v>
      </c>
      <c r="V15" s="19">
        <f t="shared" si="8"/>
        <v>0</v>
      </c>
      <c r="Z15" s="1" t="s">
        <v>79</v>
      </c>
      <c r="AA15" s="1">
        <v>1.009</v>
      </c>
      <c r="AB15" s="1" t="str">
        <f t="shared" si="3"/>
        <v>0</v>
      </c>
      <c r="AD15" s="1" t="s">
        <v>1079</v>
      </c>
      <c r="AE15" s="1">
        <v>1</v>
      </c>
      <c r="AF15" s="1"/>
    </row>
    <row r="16" spans="1:32" ht="30.75" customHeight="1" thickBot="1" thickTop="1">
      <c r="A16">
        <v>81</v>
      </c>
      <c r="B16" t="str">
        <f>MID(B2,81,20)</f>
        <v> 利益
【えきたい】をグラスに注ぐ。 液</v>
      </c>
      <c r="C16" s="13" t="str">
        <f>MID(B16,1,1)</f>
        <v> </v>
      </c>
      <c r="D16" s="9" t="str">
        <f>MID(B16,2,1)</f>
        <v>利</v>
      </c>
      <c r="E16" s="9" t="str">
        <f>MID(B16,3,1)</f>
        <v>益</v>
      </c>
      <c r="F16" s="9" t="str">
        <f>MID(B16,4,1)</f>
        <v>
</v>
      </c>
      <c r="G16" s="9" t="str">
        <f>MID(B16,5,1)</f>
        <v>【</v>
      </c>
      <c r="H16" s="9" t="str">
        <f>MID(B16,6,1)</f>
        <v>え</v>
      </c>
      <c r="I16" s="9" t="str">
        <f>MID(B16,7,1)</f>
        <v>き</v>
      </c>
      <c r="J16" s="9" t="str">
        <f>MID(B16,8,1)</f>
        <v>た</v>
      </c>
      <c r="K16" s="9" t="str">
        <f>MID(B16,9,1)</f>
        <v>い</v>
      </c>
      <c r="L16" s="9" t="str">
        <f>MID(B16,10,1)</f>
        <v>】</v>
      </c>
      <c r="M16" s="9" t="str">
        <f>MID(B16,11,1)</f>
        <v>を</v>
      </c>
      <c r="N16" s="9" t="str">
        <f>MID(B16,12,1)</f>
        <v>グ</v>
      </c>
      <c r="O16" s="9" t="str">
        <f>MID(B16,13,1)</f>
        <v>ラ</v>
      </c>
      <c r="P16" s="9" t="str">
        <f>MID(B16,14,1)</f>
        <v>ス</v>
      </c>
      <c r="Q16" s="9" t="str">
        <f>MID(B16,15,1)</f>
        <v>に</v>
      </c>
      <c r="R16" s="9" t="str">
        <f>MID(B16,16,1)</f>
        <v>注</v>
      </c>
      <c r="S16" s="9" t="str">
        <f>MID(B16,17,1)</f>
        <v>ぐ</v>
      </c>
      <c r="T16" s="9" t="str">
        <f>MID(B16,18,1)</f>
        <v>。</v>
      </c>
      <c r="U16" s="9" t="str">
        <f>MID(B16,19,1)</f>
        <v> </v>
      </c>
      <c r="V16" s="14" t="str">
        <f>MID(B16,20,1)</f>
        <v>液</v>
      </c>
      <c r="Z16" s="1" t="s">
        <v>31</v>
      </c>
      <c r="AA16" s="1">
        <v>1.01</v>
      </c>
      <c r="AB16" s="1" t="str">
        <f t="shared" si="3"/>
        <v>0</v>
      </c>
      <c r="AD16" s="29" t="s">
        <v>1068</v>
      </c>
      <c r="AE16" s="1">
        <v>1</v>
      </c>
      <c r="AF16" s="1"/>
    </row>
    <row r="17" spans="3:32" ht="30.75" customHeight="1" thickBot="1" thickTop="1">
      <c r="C17" s="17">
        <f aca="true" t="shared" si="9" ref="C17:V17">VLOOKUP(C16,$Z$7:$AA$1533,2,FALSE)</f>
        <v>1</v>
      </c>
      <c r="D17" s="17">
        <f t="shared" si="9"/>
        <v>4.155</v>
      </c>
      <c r="E17" s="17">
        <f t="shared" si="9"/>
        <v>5.169</v>
      </c>
      <c r="F17" s="17">
        <f t="shared" si="9"/>
        <v>1</v>
      </c>
      <c r="G17" s="17">
        <f t="shared" si="9"/>
        <v>1</v>
      </c>
      <c r="H17" s="17">
        <f t="shared" si="9"/>
        <v>1</v>
      </c>
      <c r="I17" s="17">
        <f t="shared" si="9"/>
        <v>1</v>
      </c>
      <c r="J17" s="17">
        <f t="shared" si="9"/>
        <v>1</v>
      </c>
      <c r="K17" s="17">
        <f t="shared" si="9"/>
        <v>1</v>
      </c>
      <c r="L17" s="17">
        <f t="shared" si="9"/>
        <v>1</v>
      </c>
      <c r="M17" s="17">
        <f t="shared" si="9"/>
        <v>1</v>
      </c>
      <c r="N17" s="17">
        <f t="shared" si="9"/>
        <v>1</v>
      </c>
      <c r="O17" s="17">
        <f t="shared" si="9"/>
        <v>1</v>
      </c>
      <c r="P17" s="17">
        <f t="shared" si="9"/>
        <v>1</v>
      </c>
      <c r="Q17" s="17">
        <f t="shared" si="9"/>
        <v>1</v>
      </c>
      <c r="R17" s="17">
        <f t="shared" si="9"/>
        <v>3.191</v>
      </c>
      <c r="S17" s="17">
        <f t="shared" si="9"/>
        <v>1</v>
      </c>
      <c r="T17" s="17">
        <f t="shared" si="9"/>
        <v>1</v>
      </c>
      <c r="U17" s="17">
        <f t="shared" si="9"/>
        <v>1</v>
      </c>
      <c r="V17" s="17">
        <f t="shared" si="9"/>
        <v>5.156</v>
      </c>
      <c r="Z17" s="1" t="s">
        <v>69</v>
      </c>
      <c r="AA17" s="1">
        <v>1.011</v>
      </c>
      <c r="AB17" s="1" t="str">
        <f t="shared" si="3"/>
        <v>0</v>
      </c>
      <c r="AD17" s="1" t="s">
        <v>1080</v>
      </c>
      <c r="AE17" s="1">
        <v>1</v>
      </c>
      <c r="AF17" s="1"/>
    </row>
    <row r="18" spans="3:32" ht="30.75" customHeight="1" thickBot="1" thickTop="1">
      <c r="C18" s="19">
        <f aca="true" t="shared" si="10" ref="C18:V18">IF(C17&gt;$Z$4,$Z$1,$AA$1)</f>
        <v>0</v>
      </c>
      <c r="D18" s="19">
        <f t="shared" si="10"/>
        <v>0</v>
      </c>
      <c r="E18" s="19">
        <f t="shared" si="10"/>
        <v>1</v>
      </c>
      <c r="F18" s="19">
        <f t="shared" si="10"/>
        <v>0</v>
      </c>
      <c r="G18" s="19">
        <f t="shared" si="10"/>
        <v>0</v>
      </c>
      <c r="H18" s="19">
        <f t="shared" si="10"/>
        <v>0</v>
      </c>
      <c r="I18" s="19">
        <f t="shared" si="10"/>
        <v>0</v>
      </c>
      <c r="J18" s="19">
        <f t="shared" si="10"/>
        <v>0</v>
      </c>
      <c r="K18" s="19">
        <f t="shared" si="10"/>
        <v>0</v>
      </c>
      <c r="L18" s="19">
        <f t="shared" si="10"/>
        <v>0</v>
      </c>
      <c r="M18" s="19">
        <f t="shared" si="10"/>
        <v>0</v>
      </c>
      <c r="N18" s="19">
        <f t="shared" si="10"/>
        <v>0</v>
      </c>
      <c r="O18" s="19">
        <f t="shared" si="10"/>
        <v>0</v>
      </c>
      <c r="P18" s="19">
        <f t="shared" si="10"/>
        <v>0</v>
      </c>
      <c r="Q18" s="19">
        <f t="shared" si="10"/>
        <v>0</v>
      </c>
      <c r="R18" s="19">
        <f t="shared" si="10"/>
        <v>0</v>
      </c>
      <c r="S18" s="19">
        <f t="shared" si="10"/>
        <v>0</v>
      </c>
      <c r="T18" s="19">
        <f t="shared" si="10"/>
        <v>0</v>
      </c>
      <c r="U18" s="19">
        <f t="shared" si="10"/>
        <v>0</v>
      </c>
      <c r="V18" s="19">
        <f t="shared" si="10"/>
        <v>1</v>
      </c>
      <c r="Z18" s="1" t="s">
        <v>12</v>
      </c>
      <c r="AA18" s="1">
        <v>1.012</v>
      </c>
      <c r="AB18" s="1" t="str">
        <f t="shared" si="3"/>
        <v>0</v>
      </c>
      <c r="AD18" s="1" t="s">
        <v>1081</v>
      </c>
      <c r="AE18" s="1">
        <v>1</v>
      </c>
      <c r="AF18" s="1"/>
    </row>
    <row r="19" spans="1:32" ht="30.75" customHeight="1" thickBot="1" thickTop="1">
      <c r="A19">
        <v>101</v>
      </c>
      <c r="B19" t="str">
        <f>MID(B2,101,20)</f>
        <v>体
【さくら】色の折り紙。 桜
入室を【</v>
      </c>
      <c r="C19" s="15" t="str">
        <f>MID(B19,1,1)</f>
        <v>体</v>
      </c>
      <c r="D19" s="8" t="str">
        <f>MID(B19,2,1)</f>
        <v>
</v>
      </c>
      <c r="E19" s="8" t="str">
        <f>MID(B19,3,1)</f>
        <v>【</v>
      </c>
      <c r="F19" s="8" t="str">
        <f>MID(B19,4,1)</f>
        <v>さ</v>
      </c>
      <c r="G19" s="8" t="str">
        <f>MID(B19,5,1)</f>
        <v>く</v>
      </c>
      <c r="H19" s="8" t="str">
        <f>MID(B19,6,1)</f>
        <v>ら</v>
      </c>
      <c r="I19" s="8" t="str">
        <f>MID(B19,7,1)</f>
        <v>】</v>
      </c>
      <c r="J19" s="8" t="str">
        <f>MID(B19,8,1)</f>
        <v>色</v>
      </c>
      <c r="K19" s="8" t="str">
        <f>MID(B19,9,1)</f>
        <v>の</v>
      </c>
      <c r="L19" s="8" t="str">
        <f>MID(B19,10,1)</f>
        <v>折</v>
      </c>
      <c r="M19" s="8" t="str">
        <f>MID(B19,11,1)</f>
        <v>り</v>
      </c>
      <c r="N19" s="8" t="str">
        <f>MID(B19,12,1)</f>
        <v>紙</v>
      </c>
      <c r="O19" s="8" t="str">
        <f>MID(B19,13,1)</f>
        <v>。</v>
      </c>
      <c r="P19" s="8" t="str">
        <f>MID(B19,14,1)</f>
        <v> </v>
      </c>
      <c r="Q19" s="8" t="str">
        <f>MID(B19,15,1)</f>
        <v>桜</v>
      </c>
      <c r="R19" s="8" t="str">
        <f>MID(B19,16,1)</f>
        <v>
</v>
      </c>
      <c r="S19" s="8" t="str">
        <f>MID(B19,17,1)</f>
        <v>入</v>
      </c>
      <c r="T19" s="8" t="str">
        <f>MID(B19,18,1)</f>
        <v>室</v>
      </c>
      <c r="U19" s="8" t="str">
        <f>MID(B19,19,1)</f>
        <v>を</v>
      </c>
      <c r="V19" s="16" t="str">
        <f>MID(B19,20,1)</f>
        <v>【</v>
      </c>
      <c r="Z19" s="1" t="s">
        <v>34</v>
      </c>
      <c r="AA19" s="1">
        <v>1.013</v>
      </c>
      <c r="AB19" s="1" t="str">
        <f t="shared" si="3"/>
        <v>0</v>
      </c>
      <c r="AD19" s="1" t="s">
        <v>1082</v>
      </c>
      <c r="AE19" s="1">
        <v>1</v>
      </c>
      <c r="AF19" s="1"/>
    </row>
    <row r="20" spans="3:32" ht="30.75" customHeight="1" thickBot="1" thickTop="1">
      <c r="C20" s="17">
        <f aca="true" t="shared" si="11" ref="C20:V20">VLOOKUP(C19,$Z$7:$AA$1533,2,FALSE)</f>
        <v>2.03</v>
      </c>
      <c r="D20" s="17">
        <f t="shared" si="11"/>
        <v>1</v>
      </c>
      <c r="E20" s="17">
        <f t="shared" si="11"/>
        <v>1</v>
      </c>
      <c r="F20" s="17">
        <f t="shared" si="11"/>
        <v>1</v>
      </c>
      <c r="G20" s="17">
        <f t="shared" si="11"/>
        <v>1</v>
      </c>
      <c r="H20" s="17">
        <f t="shared" si="11"/>
        <v>1</v>
      </c>
      <c r="I20" s="17">
        <f t="shared" si="11"/>
        <v>1</v>
      </c>
      <c r="J20" s="17">
        <f t="shared" si="11"/>
        <v>2.019</v>
      </c>
      <c r="K20" s="17">
        <f t="shared" si="11"/>
        <v>1</v>
      </c>
      <c r="L20" s="17">
        <f t="shared" si="11"/>
        <v>4.122</v>
      </c>
      <c r="M20" s="17">
        <f t="shared" si="11"/>
        <v>1</v>
      </c>
      <c r="N20" s="17">
        <f t="shared" si="11"/>
        <v>2.094</v>
      </c>
      <c r="O20" s="17">
        <f t="shared" si="11"/>
        <v>1</v>
      </c>
      <c r="P20" s="17">
        <f t="shared" si="11"/>
        <v>1</v>
      </c>
      <c r="Q20" s="17">
        <f t="shared" si="11"/>
        <v>5.059</v>
      </c>
      <c r="R20" s="17">
        <f t="shared" si="11"/>
        <v>1</v>
      </c>
      <c r="S20" s="17">
        <f t="shared" si="11"/>
        <v>1.047</v>
      </c>
      <c r="T20" s="17">
        <f t="shared" si="11"/>
        <v>2.056</v>
      </c>
      <c r="U20" s="17">
        <f t="shared" si="11"/>
        <v>1</v>
      </c>
      <c r="V20" s="17">
        <f t="shared" si="11"/>
        <v>1</v>
      </c>
      <c r="Z20" s="1" t="s">
        <v>26</v>
      </c>
      <c r="AA20" s="1">
        <v>1.014</v>
      </c>
      <c r="AB20" s="1" t="str">
        <f t="shared" si="3"/>
        <v>0</v>
      </c>
      <c r="AD20" s="29" t="s">
        <v>1069</v>
      </c>
      <c r="AE20" s="1">
        <v>1</v>
      </c>
      <c r="AF20" s="1"/>
    </row>
    <row r="21" spans="3:32" ht="30.75" customHeight="1" thickBot="1" thickTop="1">
      <c r="C21" s="19">
        <f aca="true" t="shared" si="12" ref="C21:V21">IF(C20&gt;$Z$4,$Z$1,$AA$1)</f>
        <v>0</v>
      </c>
      <c r="D21" s="19">
        <f t="shared" si="12"/>
        <v>0</v>
      </c>
      <c r="E21" s="19">
        <f t="shared" si="12"/>
        <v>0</v>
      </c>
      <c r="F21" s="19">
        <f t="shared" si="12"/>
        <v>0</v>
      </c>
      <c r="G21" s="19">
        <f t="shared" si="12"/>
        <v>0</v>
      </c>
      <c r="H21" s="19">
        <f t="shared" si="12"/>
        <v>0</v>
      </c>
      <c r="I21" s="19">
        <f t="shared" si="12"/>
        <v>0</v>
      </c>
      <c r="J21" s="19">
        <f t="shared" si="12"/>
        <v>0</v>
      </c>
      <c r="K21" s="19">
        <f t="shared" si="12"/>
        <v>0</v>
      </c>
      <c r="L21" s="19">
        <f t="shared" si="12"/>
        <v>0</v>
      </c>
      <c r="M21" s="19">
        <f t="shared" si="12"/>
        <v>0</v>
      </c>
      <c r="N21" s="19">
        <f t="shared" si="12"/>
        <v>0</v>
      </c>
      <c r="O21" s="19">
        <f t="shared" si="12"/>
        <v>0</v>
      </c>
      <c r="P21" s="19">
        <f t="shared" si="12"/>
        <v>0</v>
      </c>
      <c r="Q21" s="19">
        <f t="shared" si="12"/>
        <v>0</v>
      </c>
      <c r="R21" s="19">
        <f t="shared" si="12"/>
        <v>0</v>
      </c>
      <c r="S21" s="19">
        <f t="shared" si="12"/>
        <v>0</v>
      </c>
      <c r="T21" s="19">
        <f t="shared" si="12"/>
        <v>0</v>
      </c>
      <c r="U21" s="19">
        <f t="shared" si="12"/>
        <v>0</v>
      </c>
      <c r="V21" s="19">
        <f t="shared" si="12"/>
        <v>0</v>
      </c>
      <c r="Z21" s="1" t="s">
        <v>16</v>
      </c>
      <c r="AA21" s="1">
        <v>1.015</v>
      </c>
      <c r="AB21" s="1" t="str">
        <f t="shared" si="3"/>
        <v>0</v>
      </c>
      <c r="AD21" s="1" t="s">
        <v>1083</v>
      </c>
      <c r="AE21" s="1">
        <v>1</v>
      </c>
      <c r="AF21" s="1"/>
    </row>
    <row r="22" spans="1:32" ht="30.75" customHeight="1" thickBot="1" thickTop="1">
      <c r="A22">
        <v>121</v>
      </c>
      <c r="B22" t="str">
        <f>MID(B2,121,20)</f>
        <v>きょか】をされる。 許可
古い【かめん】</v>
      </c>
      <c r="C22" s="15" t="str">
        <f>MID(B22,1,1)</f>
        <v>き</v>
      </c>
      <c r="D22" s="8" t="str">
        <f>MID(B22,2,1)</f>
        <v>ょ</v>
      </c>
      <c r="E22" s="8" t="str">
        <f>MID(B22,3,1)</f>
        <v>か</v>
      </c>
      <c r="F22" s="8" t="str">
        <f>MID(B22,4,1)</f>
        <v>】</v>
      </c>
      <c r="G22" s="8" t="str">
        <f>MID(B22,5,1)</f>
        <v>を</v>
      </c>
      <c r="H22" s="8" t="str">
        <f>MID(B22,6,1)</f>
        <v>さ</v>
      </c>
      <c r="I22" s="8" t="str">
        <f>MID(B22,7,1)</f>
        <v>れ</v>
      </c>
      <c r="J22" s="8" t="str">
        <f>MID(B22,8,1)</f>
        <v>る</v>
      </c>
      <c r="K22" s="8" t="str">
        <f>MID(B22,9,1)</f>
        <v>。</v>
      </c>
      <c r="L22" s="8" t="str">
        <f>MID(B22,10,1)</f>
        <v> </v>
      </c>
      <c r="M22" s="8" t="str">
        <f>MID(B22,11,1)</f>
        <v>許</v>
      </c>
      <c r="N22" s="8" t="str">
        <f>MID(B22,12,1)</f>
        <v>可</v>
      </c>
      <c r="O22" s="8" t="str">
        <f>MID(B22,13,1)</f>
        <v>
</v>
      </c>
      <c r="P22" s="8" t="str">
        <f>MID(B22,14,1)</f>
        <v>古</v>
      </c>
      <c r="Q22" s="8" t="str">
        <f>MID(B22,15,1)</f>
        <v>い</v>
      </c>
      <c r="R22" s="8" t="str">
        <f>MID(B22,16,1)</f>
        <v>【</v>
      </c>
      <c r="S22" s="8" t="str">
        <f>MID(B22,17,1)</f>
        <v>か</v>
      </c>
      <c r="T22" s="8" t="str">
        <f>MID(B22,18,1)</f>
        <v>め</v>
      </c>
      <c r="U22" s="8" t="str">
        <f>MID(B22,19,1)</f>
        <v>ん</v>
      </c>
      <c r="V22" s="16" t="str">
        <f>MID(B22,20,1)</f>
        <v>】</v>
      </c>
      <c r="Z22" s="1" t="s">
        <v>56</v>
      </c>
      <c r="AA22" s="1">
        <v>1.016</v>
      </c>
      <c r="AB22" s="1" t="str">
        <f t="shared" si="3"/>
        <v>0</v>
      </c>
      <c r="AD22" s="1" t="s">
        <v>1084</v>
      </c>
      <c r="AE22" s="1">
        <v>1</v>
      </c>
      <c r="AF22" s="1"/>
    </row>
    <row r="23" spans="3:32" ht="30.75" customHeight="1" thickBot="1" thickTop="1">
      <c r="C23" s="17">
        <f aca="true" t="shared" si="13" ref="C23:V23">VLOOKUP(C22,$Z$7:$AA$1533,2,FALSE)</f>
        <v>1</v>
      </c>
      <c r="D23" s="17">
        <f t="shared" si="13"/>
        <v>1</v>
      </c>
      <c r="E23" s="17">
        <f t="shared" si="13"/>
        <v>1</v>
      </c>
      <c r="F23" s="17">
        <f t="shared" si="13"/>
        <v>1</v>
      </c>
      <c r="G23" s="17">
        <f t="shared" si="13"/>
        <v>1</v>
      </c>
      <c r="H23" s="17">
        <f t="shared" si="13"/>
        <v>1</v>
      </c>
      <c r="I23" s="17">
        <f t="shared" si="13"/>
        <v>1</v>
      </c>
      <c r="J23" s="17">
        <f t="shared" si="13"/>
        <v>1</v>
      </c>
      <c r="K23" s="17">
        <f t="shared" si="13"/>
        <v>1</v>
      </c>
      <c r="L23" s="17">
        <f t="shared" si="13"/>
        <v>1</v>
      </c>
      <c r="M23" s="17">
        <f t="shared" si="13"/>
        <v>5.016</v>
      </c>
      <c r="N23" s="17">
        <f t="shared" si="13"/>
        <v>5.017</v>
      </c>
      <c r="O23" s="17">
        <f t="shared" si="13"/>
        <v>1</v>
      </c>
      <c r="P23" s="17">
        <f t="shared" si="13"/>
        <v>2.107</v>
      </c>
      <c r="Q23" s="17">
        <f t="shared" si="13"/>
        <v>1</v>
      </c>
      <c r="R23" s="17">
        <f t="shared" si="13"/>
        <v>1</v>
      </c>
      <c r="S23" s="17">
        <f t="shared" si="13"/>
        <v>1</v>
      </c>
      <c r="T23" s="17">
        <f t="shared" si="13"/>
        <v>1</v>
      </c>
      <c r="U23" s="17">
        <f t="shared" si="13"/>
        <v>1</v>
      </c>
      <c r="V23" s="17">
        <f t="shared" si="13"/>
        <v>1</v>
      </c>
      <c r="Z23" s="1" t="s">
        <v>36</v>
      </c>
      <c r="AA23" s="1">
        <v>1.017</v>
      </c>
      <c r="AB23" s="1" t="str">
        <f t="shared" si="3"/>
        <v>0</v>
      </c>
      <c r="AD23" s="1" t="s">
        <v>1085</v>
      </c>
      <c r="AE23" s="1">
        <v>1</v>
      </c>
      <c r="AF23" s="1"/>
    </row>
    <row r="24" spans="3:32" ht="30.75" customHeight="1" thickBot="1" thickTop="1">
      <c r="C24" s="19">
        <f aca="true" t="shared" si="14" ref="C24:V24">IF(C23&gt;$Z$4,$Z$1,$AA$1)</f>
        <v>0</v>
      </c>
      <c r="D24" s="19">
        <f t="shared" si="14"/>
        <v>0</v>
      </c>
      <c r="E24" s="19">
        <f t="shared" si="14"/>
        <v>0</v>
      </c>
      <c r="F24" s="19">
        <f t="shared" si="14"/>
        <v>0</v>
      </c>
      <c r="G24" s="19">
        <f t="shared" si="14"/>
        <v>0</v>
      </c>
      <c r="H24" s="19">
        <f t="shared" si="14"/>
        <v>0</v>
      </c>
      <c r="I24" s="19">
        <f t="shared" si="14"/>
        <v>0</v>
      </c>
      <c r="J24" s="19">
        <f t="shared" si="14"/>
        <v>0</v>
      </c>
      <c r="K24" s="19">
        <f t="shared" si="14"/>
        <v>0</v>
      </c>
      <c r="L24" s="19">
        <f t="shared" si="14"/>
        <v>0</v>
      </c>
      <c r="M24" s="19">
        <f t="shared" si="14"/>
        <v>0</v>
      </c>
      <c r="N24" s="19">
        <f t="shared" si="14"/>
        <v>0</v>
      </c>
      <c r="O24" s="19">
        <f t="shared" si="14"/>
        <v>0</v>
      </c>
      <c r="P24" s="19">
        <f t="shared" si="14"/>
        <v>0</v>
      </c>
      <c r="Q24" s="19">
        <f t="shared" si="14"/>
        <v>0</v>
      </c>
      <c r="R24" s="19">
        <f t="shared" si="14"/>
        <v>0</v>
      </c>
      <c r="S24" s="19">
        <f t="shared" si="14"/>
        <v>0</v>
      </c>
      <c r="T24" s="19">
        <f t="shared" si="14"/>
        <v>0</v>
      </c>
      <c r="U24" s="19">
        <f t="shared" si="14"/>
        <v>0</v>
      </c>
      <c r="V24" s="19">
        <f t="shared" si="14"/>
        <v>0</v>
      </c>
      <c r="Z24" s="1" t="s">
        <v>33</v>
      </c>
      <c r="AA24" s="1">
        <v>1.018</v>
      </c>
      <c r="AB24" s="1" t="str">
        <f t="shared" si="3"/>
        <v>0</v>
      </c>
      <c r="AD24" s="1" t="s">
        <v>1086</v>
      </c>
      <c r="AE24" s="1">
        <v>1</v>
      </c>
      <c r="AF24" s="1"/>
    </row>
    <row r="25" spans="1:32" ht="30.75" customHeight="1" thickBot="1" thickTop="1">
      <c r="A25">
        <v>141</v>
      </c>
      <c r="B25" t="str">
        <f>MID(B2,141,20)</f>
        <v>を見つける。 仮面
【かわ】のほとりの木</v>
      </c>
      <c r="C25" s="15" t="str">
        <f>MID(B25,1,1)</f>
        <v>を</v>
      </c>
      <c r="D25" s="8" t="str">
        <f>MID(B25,2,1)</f>
        <v>見</v>
      </c>
      <c r="E25" s="8" t="str">
        <f>MID(B25,3,1)</f>
        <v>つ</v>
      </c>
      <c r="F25" s="8" t="str">
        <f>MID(B25,4,1)</f>
        <v>け</v>
      </c>
      <c r="G25" s="8" t="str">
        <f>MID(B25,5,1)</f>
        <v>る</v>
      </c>
      <c r="H25" s="8" t="str">
        <f>MID(B25,6,1)</f>
        <v>。</v>
      </c>
      <c r="I25" s="8" t="str">
        <f>MID(B25,7,1)</f>
        <v> </v>
      </c>
      <c r="J25" s="8" t="str">
        <f>MID(B25,8,1)</f>
        <v>仮</v>
      </c>
      <c r="K25" s="8" t="str">
        <f>MID(B25,9,1)</f>
        <v>面</v>
      </c>
      <c r="L25" s="8" t="str">
        <f>MID(B25,10,1)</f>
        <v>
</v>
      </c>
      <c r="M25" s="8" t="str">
        <f>MID(B25,11,1)</f>
        <v>【</v>
      </c>
      <c r="N25" s="8" t="str">
        <f>MID(B25,12,1)</f>
        <v>か</v>
      </c>
      <c r="O25" s="8" t="str">
        <f>MID(B25,13,1)</f>
        <v>わ</v>
      </c>
      <c r="P25" s="8" t="str">
        <f>MID(B25,14,1)</f>
        <v>】</v>
      </c>
      <c r="Q25" s="8" t="str">
        <f>MID(B25,15,1)</f>
        <v>の</v>
      </c>
      <c r="R25" s="8" t="str">
        <f>MID(B25,16,1)</f>
        <v>ほ</v>
      </c>
      <c r="S25" s="8" t="str">
        <f>MID(B25,17,1)</f>
        <v>と</v>
      </c>
      <c r="T25" s="8" t="str">
        <f>MID(B25,18,1)</f>
        <v>り</v>
      </c>
      <c r="U25" s="8" t="str">
        <f>MID(B25,19,1)</f>
        <v>の</v>
      </c>
      <c r="V25" s="16" t="str">
        <f>MID(B25,20,1)</f>
        <v>木</v>
      </c>
      <c r="Z25" s="1" t="s">
        <v>61</v>
      </c>
      <c r="AA25" s="1">
        <v>1.019</v>
      </c>
      <c r="AB25" s="1" t="str">
        <f t="shared" si="3"/>
        <v>0</v>
      </c>
      <c r="AD25" s="1" t="s">
        <v>1071</v>
      </c>
      <c r="AE25" s="1">
        <v>1</v>
      </c>
      <c r="AF25" s="1"/>
    </row>
    <row r="26" spans="3:32" ht="30.75" customHeight="1" thickBot="1" thickTop="1">
      <c r="C26" s="17">
        <f aca="true" t="shared" si="15" ref="C26:V26">VLOOKUP(C25,$Z$7:$AA$1533,2,FALSE)</f>
        <v>1</v>
      </c>
      <c r="D26" s="17">
        <f t="shared" si="15"/>
        <v>1.021</v>
      </c>
      <c r="E26" s="17">
        <f t="shared" si="15"/>
        <v>1</v>
      </c>
      <c r="F26" s="17">
        <f t="shared" si="15"/>
        <v>1</v>
      </c>
      <c r="G26" s="17">
        <f t="shared" si="15"/>
        <v>1</v>
      </c>
      <c r="H26" s="17">
        <f t="shared" si="15"/>
        <v>1</v>
      </c>
      <c r="I26" s="17">
        <f t="shared" si="15"/>
        <v>1</v>
      </c>
      <c r="J26" s="17">
        <f t="shared" si="15"/>
        <v>5.148</v>
      </c>
      <c r="K26" s="17">
        <f t="shared" si="15"/>
        <v>3.011</v>
      </c>
      <c r="L26" s="17">
        <f t="shared" si="15"/>
        <v>1</v>
      </c>
      <c r="M26" s="17">
        <f t="shared" si="15"/>
        <v>1</v>
      </c>
      <c r="N26" s="17">
        <f t="shared" si="15"/>
        <v>1</v>
      </c>
      <c r="O26" s="17">
        <f t="shared" si="15"/>
        <v>1</v>
      </c>
      <c r="P26" s="17">
        <f t="shared" si="15"/>
        <v>1</v>
      </c>
      <c r="Q26" s="17">
        <f t="shared" si="15"/>
        <v>1</v>
      </c>
      <c r="R26" s="17">
        <f t="shared" si="15"/>
        <v>1</v>
      </c>
      <c r="S26" s="17">
        <f t="shared" si="15"/>
        <v>1</v>
      </c>
      <c r="T26" s="17">
        <f t="shared" si="15"/>
        <v>1</v>
      </c>
      <c r="U26" s="17">
        <f t="shared" si="15"/>
        <v>1</v>
      </c>
      <c r="V26" s="17">
        <f t="shared" si="15"/>
        <v>1.001</v>
      </c>
      <c r="Z26" s="1" t="s">
        <v>44</v>
      </c>
      <c r="AA26" s="1">
        <v>1.02</v>
      </c>
      <c r="AB26" s="1" t="str">
        <f t="shared" si="3"/>
        <v>0</v>
      </c>
      <c r="AD26" s="1" t="s">
        <v>1072</v>
      </c>
      <c r="AE26" s="1">
        <v>1</v>
      </c>
      <c r="AF26" s="1"/>
    </row>
    <row r="27" spans="3:32" ht="30.75" customHeight="1" thickBot="1" thickTop="1">
      <c r="C27" s="19">
        <f aca="true" t="shared" si="16" ref="C27:V27">IF(C26&gt;$Z$4,$Z$1,$AA$1)</f>
        <v>0</v>
      </c>
      <c r="D27" s="19">
        <f t="shared" si="16"/>
        <v>0</v>
      </c>
      <c r="E27" s="19">
        <f t="shared" si="16"/>
        <v>0</v>
      </c>
      <c r="F27" s="19">
        <f t="shared" si="16"/>
        <v>0</v>
      </c>
      <c r="G27" s="19">
        <f t="shared" si="16"/>
        <v>0</v>
      </c>
      <c r="H27" s="19">
        <f t="shared" si="16"/>
        <v>0</v>
      </c>
      <c r="I27" s="19">
        <f t="shared" si="16"/>
        <v>0</v>
      </c>
      <c r="J27" s="19">
        <f t="shared" si="16"/>
        <v>0</v>
      </c>
      <c r="K27" s="19">
        <f t="shared" si="16"/>
        <v>0</v>
      </c>
      <c r="L27" s="19">
        <f t="shared" si="16"/>
        <v>0</v>
      </c>
      <c r="M27" s="19">
        <f t="shared" si="16"/>
        <v>0</v>
      </c>
      <c r="N27" s="19">
        <f t="shared" si="16"/>
        <v>0</v>
      </c>
      <c r="O27" s="19">
        <f t="shared" si="16"/>
        <v>0</v>
      </c>
      <c r="P27" s="19">
        <f t="shared" si="16"/>
        <v>0</v>
      </c>
      <c r="Q27" s="19">
        <f t="shared" si="16"/>
        <v>0</v>
      </c>
      <c r="R27" s="19">
        <f t="shared" si="16"/>
        <v>0</v>
      </c>
      <c r="S27" s="19">
        <f t="shared" si="16"/>
        <v>0</v>
      </c>
      <c r="T27" s="19">
        <f t="shared" si="16"/>
        <v>0</v>
      </c>
      <c r="U27" s="19">
        <f t="shared" si="16"/>
        <v>0</v>
      </c>
      <c r="V27" s="19">
        <f t="shared" si="16"/>
        <v>0</v>
      </c>
      <c r="Z27" s="1" t="s">
        <v>19</v>
      </c>
      <c r="AA27" s="1">
        <v>1.021</v>
      </c>
      <c r="AB27" s="1" t="str">
        <f t="shared" si="3"/>
        <v>0</v>
      </c>
      <c r="AD27" s="1" t="s">
        <v>1073</v>
      </c>
      <c r="AE27" s="1">
        <v>1</v>
      </c>
      <c r="AF27" s="1"/>
    </row>
    <row r="28" spans="1:32" ht="30.75" customHeight="1" thickBot="1" thickTop="1">
      <c r="A28">
        <v>161</v>
      </c>
      <c r="B28" t="str">
        <f>MID(B2,161,20)</f>
        <v>。 河
人気の小説家の【しんかん】。 新</v>
      </c>
      <c r="C28" s="15" t="str">
        <f>MID(B28,1,1)</f>
        <v>。</v>
      </c>
      <c r="D28" s="8" t="str">
        <f>MID(B28,2,1)</f>
        <v> </v>
      </c>
      <c r="E28" s="8" t="str">
        <f>MID(B28,3,1)</f>
        <v>河</v>
      </c>
      <c r="F28" s="8" t="str">
        <f>MID(B28,4,1)</f>
        <v>
</v>
      </c>
      <c r="G28" s="8" t="str">
        <f>MID(B28,5,1)</f>
        <v>人</v>
      </c>
      <c r="H28" s="8" t="str">
        <f>MID(B28,6,1)</f>
        <v>気</v>
      </c>
      <c r="I28" s="8" t="str">
        <f>MID(B28,7,1)</f>
        <v>の</v>
      </c>
      <c r="J28" s="8" t="str">
        <f>MID(B28,8,1)</f>
        <v>小</v>
      </c>
      <c r="K28" s="8" t="str">
        <f>MID(B28,9,1)</f>
        <v>説</v>
      </c>
      <c r="L28" s="8" t="str">
        <f>MID(B28,10,1)</f>
        <v>家</v>
      </c>
      <c r="M28" s="8" t="str">
        <f>MID(B28,11,1)</f>
        <v>の</v>
      </c>
      <c r="N28" s="8" t="str">
        <f>MID(B28,12,1)</f>
        <v>【</v>
      </c>
      <c r="O28" s="8" t="str">
        <f>MID(B28,13,1)</f>
        <v>し</v>
      </c>
      <c r="P28" s="8" t="str">
        <f>MID(B28,14,1)</f>
        <v>ん</v>
      </c>
      <c r="Q28" s="8" t="str">
        <f>MID(B28,15,1)</f>
        <v>か</v>
      </c>
      <c r="R28" s="8" t="str">
        <f>MID(B28,16,1)</f>
        <v>ん</v>
      </c>
      <c r="S28" s="8" t="str">
        <f>MID(B28,17,1)</f>
        <v>】</v>
      </c>
      <c r="T28" s="8" t="str">
        <f>MID(B28,18,1)</f>
        <v>。</v>
      </c>
      <c r="U28" s="8" t="str">
        <f>MID(B28,19,1)</f>
        <v> </v>
      </c>
      <c r="V28" s="16" t="str">
        <f>MID(B28,20,1)</f>
        <v>新</v>
      </c>
      <c r="Z28" s="1" t="s">
        <v>10</v>
      </c>
      <c r="AA28" s="1">
        <v>1.022</v>
      </c>
      <c r="AB28" s="1" t="str">
        <f t="shared" si="3"/>
        <v>0</v>
      </c>
      <c r="AD28" s="1" t="s">
        <v>1074</v>
      </c>
      <c r="AE28" s="1">
        <v>1</v>
      </c>
      <c r="AF28" s="1"/>
    </row>
    <row r="29" spans="3:32" ht="30.75" customHeight="1" thickBot="1" thickTop="1">
      <c r="C29" s="17">
        <f aca="true" t="shared" si="17" ref="C29:V29">VLOOKUP(C28,$Z$7:$AA$1533,2,FALSE)</f>
        <v>1</v>
      </c>
      <c r="D29" s="17">
        <f t="shared" si="17"/>
        <v>1</v>
      </c>
      <c r="E29" s="17">
        <f t="shared" si="17"/>
        <v>5.018</v>
      </c>
      <c r="F29" s="17">
        <f t="shared" si="17"/>
        <v>1</v>
      </c>
      <c r="G29" s="17">
        <f t="shared" si="17"/>
        <v>1.04</v>
      </c>
      <c r="H29" s="17">
        <f t="shared" si="17"/>
        <v>1.041</v>
      </c>
      <c r="I29" s="17">
        <f t="shared" si="17"/>
        <v>1</v>
      </c>
      <c r="J29" s="17">
        <f t="shared" si="17"/>
        <v>1.003</v>
      </c>
      <c r="K29" s="17">
        <f t="shared" si="17"/>
        <v>4.026</v>
      </c>
      <c r="L29" s="17">
        <f t="shared" si="17"/>
        <v>2.075</v>
      </c>
      <c r="M29" s="17">
        <f t="shared" si="17"/>
        <v>1</v>
      </c>
      <c r="N29" s="17">
        <f t="shared" si="17"/>
        <v>1</v>
      </c>
      <c r="O29" s="17">
        <f t="shared" si="17"/>
        <v>1</v>
      </c>
      <c r="P29" s="17">
        <f t="shared" si="17"/>
        <v>1</v>
      </c>
      <c r="Q29" s="17">
        <f t="shared" si="17"/>
        <v>1</v>
      </c>
      <c r="R29" s="17">
        <f t="shared" si="17"/>
        <v>1</v>
      </c>
      <c r="S29" s="17">
        <f t="shared" si="17"/>
        <v>1</v>
      </c>
      <c r="T29" s="17">
        <f t="shared" si="17"/>
        <v>1</v>
      </c>
      <c r="U29" s="17">
        <f t="shared" si="17"/>
        <v>1</v>
      </c>
      <c r="V29" s="17">
        <f t="shared" si="17"/>
        <v>2.114</v>
      </c>
      <c r="Z29" s="1" t="s">
        <v>22</v>
      </c>
      <c r="AA29" s="1">
        <v>1.023</v>
      </c>
      <c r="AB29" s="1" t="str">
        <f t="shared" si="3"/>
        <v>0</v>
      </c>
      <c r="AD29" s="1" t="s">
        <v>1075</v>
      </c>
      <c r="AE29" s="1">
        <v>1</v>
      </c>
      <c r="AF29" s="1"/>
    </row>
    <row r="30" spans="3:32" ht="30.75" customHeight="1" thickBot="1" thickTop="1">
      <c r="C30" s="19">
        <f aca="true" t="shared" si="18" ref="C30:V30">IF(C29&gt;$Z$4,$Z$1,$AA$1)</f>
        <v>0</v>
      </c>
      <c r="D30" s="19">
        <f t="shared" si="18"/>
        <v>0</v>
      </c>
      <c r="E30" s="19">
        <f t="shared" si="18"/>
        <v>0</v>
      </c>
      <c r="F30" s="19">
        <f t="shared" si="18"/>
        <v>0</v>
      </c>
      <c r="G30" s="19">
        <f t="shared" si="18"/>
        <v>0</v>
      </c>
      <c r="H30" s="19">
        <f t="shared" si="18"/>
        <v>0</v>
      </c>
      <c r="I30" s="19">
        <f t="shared" si="18"/>
        <v>0</v>
      </c>
      <c r="J30" s="19">
        <f t="shared" si="18"/>
        <v>0</v>
      </c>
      <c r="K30" s="19">
        <f t="shared" si="18"/>
        <v>0</v>
      </c>
      <c r="L30" s="19">
        <f t="shared" si="18"/>
        <v>0</v>
      </c>
      <c r="M30" s="19">
        <f t="shared" si="18"/>
        <v>0</v>
      </c>
      <c r="N30" s="19">
        <f t="shared" si="18"/>
        <v>0</v>
      </c>
      <c r="O30" s="19">
        <f t="shared" si="18"/>
        <v>0</v>
      </c>
      <c r="P30" s="19">
        <f t="shared" si="18"/>
        <v>0</v>
      </c>
      <c r="Q30" s="19">
        <f t="shared" si="18"/>
        <v>0</v>
      </c>
      <c r="R30" s="19">
        <f t="shared" si="18"/>
        <v>0</v>
      </c>
      <c r="S30" s="19">
        <f t="shared" si="18"/>
        <v>0</v>
      </c>
      <c r="T30" s="19">
        <f t="shared" si="18"/>
        <v>0</v>
      </c>
      <c r="U30" s="19">
        <f t="shared" si="18"/>
        <v>0</v>
      </c>
      <c r="V30" s="19">
        <f t="shared" si="18"/>
        <v>0</v>
      </c>
      <c r="Z30" s="1" t="s">
        <v>59</v>
      </c>
      <c r="AA30" s="1">
        <v>1.024</v>
      </c>
      <c r="AB30" s="1" t="str">
        <f t="shared" si="3"/>
        <v>0</v>
      </c>
      <c r="AD30" s="1" t="s">
        <v>1076</v>
      </c>
      <c r="AE30" s="1">
        <v>1</v>
      </c>
      <c r="AF30" s="1"/>
    </row>
    <row r="31" spans="1:31" ht="30.75" customHeight="1" thickBot="1" thickTop="1">
      <c r="A31">
        <v>181</v>
      </c>
      <c r="B31" t="str">
        <f>MID(B2,181,20)</f>
        <v>刊
太い木の【みき】。 幹
良い【しゅう</v>
      </c>
      <c r="C31" s="15" t="str">
        <f>MID(B31,1,1)</f>
        <v>刊</v>
      </c>
      <c r="D31" s="8" t="str">
        <f>MID(B31,2,1)</f>
        <v>
</v>
      </c>
      <c r="E31" s="8" t="str">
        <f>MID(B31,3,1)</f>
        <v>太</v>
      </c>
      <c r="F31" s="8" t="str">
        <f>MID(B31,4,1)</f>
        <v>い</v>
      </c>
      <c r="G31" s="8" t="str">
        <f>MID(B31,5,1)</f>
        <v>木</v>
      </c>
      <c r="H31" s="8" t="str">
        <f>MID(B31,6,1)</f>
        <v>の</v>
      </c>
      <c r="I31" s="8" t="str">
        <f>MID(B31,7,1)</f>
        <v>【</v>
      </c>
      <c r="J31" s="8" t="str">
        <f>MID(B31,8,1)</f>
        <v>み</v>
      </c>
      <c r="K31" s="8" t="str">
        <f>MID(B31,9,1)</f>
        <v>き</v>
      </c>
      <c r="L31" s="8" t="str">
        <f>MID(B31,10,1)</f>
        <v>】</v>
      </c>
      <c r="M31" s="8" t="str">
        <f>MID(B31,11,1)</f>
        <v>。</v>
      </c>
      <c r="N31" s="8" t="str">
        <f>MID(B31,12,1)</f>
        <v> </v>
      </c>
      <c r="O31" s="8" t="str">
        <f>MID(B31,13,1)</f>
        <v>幹</v>
      </c>
      <c r="P31" s="8" t="str">
        <f>MID(B31,14,1)</f>
        <v>
</v>
      </c>
      <c r="Q31" s="8" t="str">
        <f>MID(B31,15,1)</f>
        <v>良</v>
      </c>
      <c r="R31" s="8" t="str">
        <f>MID(B31,16,1)</f>
        <v>い</v>
      </c>
      <c r="S31" s="8" t="str">
        <f>MID(B31,17,1)</f>
        <v>【</v>
      </c>
      <c r="T31" s="8" t="str">
        <f>MID(B31,18,1)</f>
        <v>し</v>
      </c>
      <c r="U31" s="8" t="str">
        <f>MID(B31,19,1)</f>
        <v>ゅ</v>
      </c>
      <c r="V31" s="16" t="str">
        <f>MID(B31,20,1)</f>
        <v>う</v>
      </c>
      <c r="Z31" s="1" t="s">
        <v>71</v>
      </c>
      <c r="AA31" s="1">
        <v>1.025</v>
      </c>
      <c r="AB31" s="1" t="str">
        <f t="shared" si="3"/>
        <v>0</v>
      </c>
      <c r="AD31" s="18" t="s">
        <v>1120</v>
      </c>
      <c r="AE31" s="18">
        <v>1</v>
      </c>
    </row>
    <row r="32" spans="3:31" ht="30.75" customHeight="1" thickBot="1" thickTop="1">
      <c r="C32" s="17">
        <f aca="true" t="shared" si="19" ref="C32:V32">VLOOKUP(C31,$Z$7:$AA$1533,2,FALSE)</f>
        <v>5.075</v>
      </c>
      <c r="D32" s="17">
        <f t="shared" si="19"/>
        <v>1</v>
      </c>
      <c r="E32" s="17">
        <f t="shared" si="19"/>
        <v>2.021</v>
      </c>
      <c r="F32" s="17">
        <f t="shared" si="19"/>
        <v>1</v>
      </c>
      <c r="G32" s="17">
        <f t="shared" si="19"/>
        <v>1.001</v>
      </c>
      <c r="H32" s="17">
        <f t="shared" si="19"/>
        <v>1</v>
      </c>
      <c r="I32" s="17">
        <f t="shared" si="19"/>
        <v>1</v>
      </c>
      <c r="J32" s="17">
        <f t="shared" si="19"/>
        <v>1</v>
      </c>
      <c r="K32" s="17">
        <f t="shared" si="19"/>
        <v>1</v>
      </c>
      <c r="L32" s="17">
        <f t="shared" si="19"/>
        <v>1</v>
      </c>
      <c r="M32" s="17">
        <f t="shared" si="19"/>
        <v>1</v>
      </c>
      <c r="N32" s="17">
        <f t="shared" si="19"/>
        <v>1</v>
      </c>
      <c r="O32" s="17">
        <f t="shared" si="19"/>
        <v>5.049</v>
      </c>
      <c r="P32" s="17">
        <f t="shared" si="19"/>
        <v>1</v>
      </c>
      <c r="Q32" s="17">
        <f t="shared" si="19"/>
        <v>4.009</v>
      </c>
      <c r="R32" s="17">
        <f t="shared" si="19"/>
        <v>1</v>
      </c>
      <c r="S32" s="17">
        <f t="shared" si="19"/>
        <v>1</v>
      </c>
      <c r="T32" s="17">
        <f t="shared" si="19"/>
        <v>1</v>
      </c>
      <c r="U32" s="17">
        <f t="shared" si="19"/>
        <v>1</v>
      </c>
      <c r="V32" s="17">
        <f t="shared" si="19"/>
        <v>1</v>
      </c>
      <c r="Z32" s="1" t="s">
        <v>42</v>
      </c>
      <c r="AA32" s="1">
        <v>1.026</v>
      </c>
      <c r="AB32" s="1" t="str">
        <f t="shared" si="3"/>
        <v>0</v>
      </c>
      <c r="AD32" s="18" t="s">
        <v>1033</v>
      </c>
      <c r="AE32" s="18">
        <v>1</v>
      </c>
    </row>
    <row r="33" spans="3:31" ht="30.75" customHeight="1" thickBot="1" thickTop="1">
      <c r="C33" s="19">
        <f aca="true" t="shared" si="20" ref="C33:V33">IF(C32&gt;$Z$4,$Z$1,$AA$1)</f>
        <v>0</v>
      </c>
      <c r="D33" s="19">
        <f t="shared" si="20"/>
        <v>0</v>
      </c>
      <c r="E33" s="19">
        <f t="shared" si="20"/>
        <v>0</v>
      </c>
      <c r="F33" s="19">
        <f t="shared" si="20"/>
        <v>0</v>
      </c>
      <c r="G33" s="19">
        <f t="shared" si="20"/>
        <v>0</v>
      </c>
      <c r="H33" s="19">
        <f t="shared" si="20"/>
        <v>0</v>
      </c>
      <c r="I33" s="19">
        <f t="shared" si="20"/>
        <v>0</v>
      </c>
      <c r="J33" s="19">
        <f t="shared" si="20"/>
        <v>0</v>
      </c>
      <c r="K33" s="19">
        <f t="shared" si="20"/>
        <v>0</v>
      </c>
      <c r="L33" s="19">
        <f t="shared" si="20"/>
        <v>0</v>
      </c>
      <c r="M33" s="19">
        <f t="shared" si="20"/>
        <v>0</v>
      </c>
      <c r="N33" s="19">
        <f t="shared" si="20"/>
        <v>0</v>
      </c>
      <c r="O33" s="19">
        <f t="shared" si="20"/>
        <v>0</v>
      </c>
      <c r="P33" s="19">
        <f t="shared" si="20"/>
        <v>0</v>
      </c>
      <c r="Q33" s="19">
        <f t="shared" si="20"/>
        <v>0</v>
      </c>
      <c r="R33" s="19">
        <f t="shared" si="20"/>
        <v>0</v>
      </c>
      <c r="S33" s="19">
        <f t="shared" si="20"/>
        <v>0</v>
      </c>
      <c r="T33" s="19">
        <f t="shared" si="20"/>
        <v>0</v>
      </c>
      <c r="U33" s="19">
        <f t="shared" si="20"/>
        <v>0</v>
      </c>
      <c r="V33" s="19">
        <f t="shared" si="20"/>
        <v>0</v>
      </c>
      <c r="Z33" s="1" t="s">
        <v>29</v>
      </c>
      <c r="AA33" s="1">
        <v>1.027</v>
      </c>
      <c r="AB33" s="1" t="str">
        <f t="shared" si="3"/>
        <v>0</v>
      </c>
      <c r="AD33" s="20" t="s">
        <v>1128</v>
      </c>
      <c r="AE33" s="18">
        <v>1</v>
      </c>
    </row>
    <row r="34" spans="1:31" ht="30.75" customHeight="1" thickBot="1" thickTop="1">
      <c r="A34">
        <v>201</v>
      </c>
      <c r="B34" t="str">
        <f>MID(B2,201,20)</f>
        <v>かん】を身につける。 習慣
【より】道を</v>
      </c>
      <c r="C34" s="15" t="str">
        <f>MID(B34,1,1)</f>
        <v>か</v>
      </c>
      <c r="D34" s="8" t="str">
        <f>MID(B34,2,1)</f>
        <v>ん</v>
      </c>
      <c r="E34" s="8" t="str">
        <f>MID(B34,3,1)</f>
        <v>】</v>
      </c>
      <c r="F34" s="8" t="str">
        <f>MID(B34,4,1)</f>
        <v>を</v>
      </c>
      <c r="G34" s="8" t="str">
        <f>MID(B34,5,1)</f>
        <v>身</v>
      </c>
      <c r="H34" s="8" t="str">
        <f>MID(B34,6,1)</f>
        <v>に</v>
      </c>
      <c r="I34" s="8" t="str">
        <f>MID(B34,7,1)</f>
        <v>つ</v>
      </c>
      <c r="J34" s="8" t="str">
        <f>MID(B34,8,1)</f>
        <v>け</v>
      </c>
      <c r="K34" s="8" t="str">
        <f>MID(B34,9,1)</f>
        <v>る</v>
      </c>
      <c r="L34" s="8" t="str">
        <f>MID(B34,10,1)</f>
        <v>。</v>
      </c>
      <c r="M34" s="8" t="str">
        <f>MID(B34,11,1)</f>
        <v> </v>
      </c>
      <c r="N34" s="8" t="str">
        <f>MID(B34,12,1)</f>
        <v>習</v>
      </c>
      <c r="O34" s="8" t="str">
        <f>MID(B34,13,1)</f>
        <v>慣</v>
      </c>
      <c r="P34" s="8" t="str">
        <f>MID(B34,14,1)</f>
        <v>
</v>
      </c>
      <c r="Q34" s="8" t="str">
        <f>MID(B34,15,1)</f>
        <v>【</v>
      </c>
      <c r="R34" s="8" t="str">
        <f>MID(B34,16,1)</f>
        <v>よ</v>
      </c>
      <c r="S34" s="8" t="str">
        <f>MID(B34,17,1)</f>
        <v>り</v>
      </c>
      <c r="T34" s="8" t="str">
        <f>MID(B34,18,1)</f>
        <v>】</v>
      </c>
      <c r="U34" s="8" t="str">
        <f>MID(B34,19,1)</f>
        <v>道</v>
      </c>
      <c r="V34" s="16" t="str">
        <f>MID(B34,20,1)</f>
        <v>を</v>
      </c>
      <c r="Z34" s="1" t="s">
        <v>25</v>
      </c>
      <c r="AA34" s="1">
        <v>1.028</v>
      </c>
      <c r="AB34" s="1" t="str">
        <f t="shared" si="3"/>
        <v>0</v>
      </c>
      <c r="AD34" s="20" t="s">
        <v>1048</v>
      </c>
      <c r="AE34" s="18">
        <v>2.1</v>
      </c>
    </row>
    <row r="35" spans="3:31" ht="30.75" customHeight="1" thickBot="1" thickTop="1">
      <c r="C35" s="17">
        <f aca="true" t="shared" si="21" ref="C35:V35">VLOOKUP(C34,$Z$7:$AA$1533,2,FALSE)</f>
        <v>1</v>
      </c>
      <c r="D35" s="17">
        <f t="shared" si="21"/>
        <v>1</v>
      </c>
      <c r="E35" s="17">
        <f t="shared" si="21"/>
        <v>1</v>
      </c>
      <c r="F35" s="17">
        <f t="shared" si="21"/>
        <v>1</v>
      </c>
      <c r="G35" s="17">
        <f t="shared" si="21"/>
        <v>3.083</v>
      </c>
      <c r="H35" s="17">
        <f t="shared" si="21"/>
        <v>1</v>
      </c>
      <c r="I35" s="17">
        <f t="shared" si="21"/>
        <v>1</v>
      </c>
      <c r="J35" s="17">
        <f t="shared" si="21"/>
        <v>1</v>
      </c>
      <c r="K35" s="17">
        <f t="shared" si="21"/>
        <v>1</v>
      </c>
      <c r="L35" s="17">
        <f t="shared" si="21"/>
        <v>1</v>
      </c>
      <c r="M35" s="17">
        <f t="shared" si="21"/>
        <v>1</v>
      </c>
      <c r="N35" s="17">
        <f t="shared" si="21"/>
        <v>3.002</v>
      </c>
      <c r="O35" s="17">
        <f t="shared" si="21"/>
        <v>5.167</v>
      </c>
      <c r="P35" s="17">
        <f t="shared" si="21"/>
        <v>1</v>
      </c>
      <c r="Q35" s="17">
        <f t="shared" si="21"/>
        <v>1</v>
      </c>
      <c r="R35" s="17">
        <f t="shared" si="21"/>
        <v>1</v>
      </c>
      <c r="S35" s="17">
        <f t="shared" si="21"/>
        <v>1</v>
      </c>
      <c r="T35" s="17">
        <f t="shared" si="21"/>
        <v>1</v>
      </c>
      <c r="U35" s="17">
        <f t="shared" si="21"/>
        <v>2.111</v>
      </c>
      <c r="V35" s="17">
        <f t="shared" si="21"/>
        <v>1</v>
      </c>
      <c r="Z35" s="1" t="s">
        <v>41</v>
      </c>
      <c r="AA35" s="1">
        <v>1.029</v>
      </c>
      <c r="AB35" s="1" t="str">
        <f t="shared" si="3"/>
        <v>0</v>
      </c>
      <c r="AD35" s="20" t="s">
        <v>1034</v>
      </c>
      <c r="AE35" s="18">
        <v>1</v>
      </c>
    </row>
    <row r="36" spans="3:31" ht="30.75" customHeight="1" thickBot="1" thickTop="1">
      <c r="C36" s="19">
        <f aca="true" t="shared" si="22" ref="C36:V36">IF(C35&gt;$Z$4,$Z$1,$AA$1)</f>
        <v>0</v>
      </c>
      <c r="D36" s="19">
        <f t="shared" si="22"/>
        <v>0</v>
      </c>
      <c r="E36" s="19">
        <f t="shared" si="22"/>
        <v>0</v>
      </c>
      <c r="F36" s="19">
        <f t="shared" si="22"/>
        <v>0</v>
      </c>
      <c r="G36" s="19">
        <f t="shared" si="22"/>
        <v>0</v>
      </c>
      <c r="H36" s="19">
        <f t="shared" si="22"/>
        <v>0</v>
      </c>
      <c r="I36" s="19">
        <f t="shared" si="22"/>
        <v>0</v>
      </c>
      <c r="J36" s="19">
        <f t="shared" si="22"/>
        <v>0</v>
      </c>
      <c r="K36" s="19">
        <f t="shared" si="22"/>
        <v>0</v>
      </c>
      <c r="L36" s="19">
        <f t="shared" si="22"/>
        <v>0</v>
      </c>
      <c r="M36" s="19">
        <f t="shared" si="22"/>
        <v>0</v>
      </c>
      <c r="N36" s="19">
        <f t="shared" si="22"/>
        <v>0</v>
      </c>
      <c r="O36" s="19">
        <f t="shared" si="22"/>
        <v>1</v>
      </c>
      <c r="P36" s="19">
        <f t="shared" si="22"/>
        <v>0</v>
      </c>
      <c r="Q36" s="19">
        <f t="shared" si="22"/>
        <v>0</v>
      </c>
      <c r="R36" s="19">
        <f t="shared" si="22"/>
        <v>0</v>
      </c>
      <c r="S36" s="19">
        <f t="shared" si="22"/>
        <v>0</v>
      </c>
      <c r="T36" s="19">
        <f t="shared" si="22"/>
        <v>0</v>
      </c>
      <c r="U36" s="19">
        <f t="shared" si="22"/>
        <v>0</v>
      </c>
      <c r="V36" s="19">
        <f t="shared" si="22"/>
        <v>0</v>
      </c>
      <c r="Z36" s="1" t="s">
        <v>2</v>
      </c>
      <c r="AA36" s="1">
        <v>1.03</v>
      </c>
      <c r="AB36" s="1" t="str">
        <f t="shared" si="3"/>
        <v>0</v>
      </c>
      <c r="AD36" s="20" t="s">
        <v>1129</v>
      </c>
      <c r="AE36" s="18">
        <v>1</v>
      </c>
    </row>
    <row r="37" spans="1:31" ht="30.75" customHeight="1" thickBot="1" thickTop="1">
      <c r="A37">
        <v>221</v>
      </c>
      <c r="B37" t="str">
        <f>MID(B2,221,20)</f>
        <v>せず帰ろう。 寄り
【せいかい】を教えて</v>
      </c>
      <c r="C37" s="15" t="str">
        <f>MID(B37,1,1)</f>
        <v>せ</v>
      </c>
      <c r="D37" s="8" t="str">
        <f>MID(B37,2,1)</f>
        <v>ず</v>
      </c>
      <c r="E37" s="8" t="str">
        <f>MID(B37,3,1)</f>
        <v>帰</v>
      </c>
      <c r="F37" s="8" t="str">
        <f>MID(B37,4,1)</f>
        <v>ろ</v>
      </c>
      <c r="G37" s="8" t="str">
        <f>MID(B37,5,1)</f>
        <v>う</v>
      </c>
      <c r="H37" s="8" t="str">
        <f>MID(B37,6,1)</f>
        <v>。</v>
      </c>
      <c r="I37" s="8" t="str">
        <f>MID(B37,7,1)</f>
        <v> </v>
      </c>
      <c r="J37" s="8" t="str">
        <f>MID(B37,8,1)</f>
        <v>寄</v>
      </c>
      <c r="K37" s="8" t="str">
        <f>MID(B37,9,1)</f>
        <v>り</v>
      </c>
      <c r="L37" s="8" t="str">
        <f>MID(B37,10,1)</f>
        <v>
</v>
      </c>
      <c r="M37" s="8" t="str">
        <f>MID(B37,11,1)</f>
        <v>【</v>
      </c>
      <c r="N37" s="8" t="str">
        <f>MID(B37,12,1)</f>
        <v>せ</v>
      </c>
      <c r="O37" s="8" t="str">
        <f>MID(B37,13,1)</f>
        <v>い</v>
      </c>
      <c r="P37" s="8" t="str">
        <f>MID(B37,14,1)</f>
        <v>か</v>
      </c>
      <c r="Q37" s="8" t="str">
        <f>MID(B37,15,1)</f>
        <v>い</v>
      </c>
      <c r="R37" s="8" t="str">
        <f>MID(B37,16,1)</f>
        <v>】</v>
      </c>
      <c r="S37" s="8" t="str">
        <f>MID(B37,17,1)</f>
        <v>を</v>
      </c>
      <c r="T37" s="8" t="str">
        <f>MID(B37,18,1)</f>
        <v>教</v>
      </c>
      <c r="U37" s="8" t="str">
        <f>MID(B37,19,1)</f>
        <v>え</v>
      </c>
      <c r="V37" s="16" t="str">
        <f>MID(B37,20,1)</f>
        <v>て</v>
      </c>
      <c r="Z37" s="1" t="s">
        <v>38</v>
      </c>
      <c r="AA37" s="1">
        <v>1.031</v>
      </c>
      <c r="AB37" s="1" t="str">
        <f t="shared" si="3"/>
        <v>0</v>
      </c>
      <c r="AD37" s="20" t="s">
        <v>1035</v>
      </c>
      <c r="AE37" s="18">
        <v>1</v>
      </c>
    </row>
    <row r="38" spans="3:31" ht="30.75" customHeight="1" thickBot="1" thickTop="1">
      <c r="C38" s="17">
        <f aca="true" t="shared" si="23" ref="C38:V38">VLOOKUP(C37,$Z$7:$AA$1533,2,FALSE)</f>
        <v>1</v>
      </c>
      <c r="D38" s="17">
        <f t="shared" si="23"/>
        <v>1</v>
      </c>
      <c r="E38" s="17">
        <f t="shared" si="23"/>
        <v>2.097</v>
      </c>
      <c r="F38" s="17">
        <f t="shared" si="23"/>
        <v>1</v>
      </c>
      <c r="G38" s="17">
        <f t="shared" si="23"/>
        <v>1</v>
      </c>
      <c r="H38" s="17">
        <f t="shared" si="23"/>
        <v>1</v>
      </c>
      <c r="I38" s="17">
        <f t="shared" si="23"/>
        <v>1</v>
      </c>
      <c r="J38" s="17">
        <f t="shared" si="23"/>
        <v>5.105</v>
      </c>
      <c r="K38" s="17">
        <f t="shared" si="23"/>
        <v>1</v>
      </c>
      <c r="L38" s="17">
        <f t="shared" si="23"/>
        <v>1</v>
      </c>
      <c r="M38" s="17">
        <f t="shared" si="23"/>
        <v>1</v>
      </c>
      <c r="N38" s="17">
        <f t="shared" si="23"/>
        <v>1</v>
      </c>
      <c r="O38" s="17">
        <f t="shared" si="23"/>
        <v>1</v>
      </c>
      <c r="P38" s="17">
        <f t="shared" si="23"/>
        <v>1</v>
      </c>
      <c r="Q38" s="17">
        <f t="shared" si="23"/>
        <v>1</v>
      </c>
      <c r="R38" s="17">
        <f t="shared" si="23"/>
        <v>1</v>
      </c>
      <c r="S38" s="17">
        <f t="shared" si="23"/>
        <v>1</v>
      </c>
      <c r="T38" s="17">
        <f t="shared" si="23"/>
        <v>2.052</v>
      </c>
      <c r="U38" s="17">
        <f t="shared" si="23"/>
        <v>1</v>
      </c>
      <c r="V38" s="17">
        <f t="shared" si="23"/>
        <v>1</v>
      </c>
      <c r="Z38" s="1" t="s">
        <v>6</v>
      </c>
      <c r="AA38" s="1">
        <v>1.032</v>
      </c>
      <c r="AB38" s="1" t="str">
        <f t="shared" si="3"/>
        <v>0</v>
      </c>
      <c r="AD38" s="20" t="s">
        <v>1130</v>
      </c>
      <c r="AE38" s="18">
        <v>1</v>
      </c>
    </row>
    <row r="39" spans="3:31" ht="30.75" customHeight="1" thickBot="1" thickTop="1">
      <c r="C39" s="19">
        <f aca="true" t="shared" si="24" ref="C39:V39">IF(C38&gt;$Z$4,$Z$1,$AA$1)</f>
        <v>0</v>
      </c>
      <c r="D39" s="19">
        <f t="shared" si="24"/>
        <v>0</v>
      </c>
      <c r="E39" s="19">
        <f t="shared" si="24"/>
        <v>0</v>
      </c>
      <c r="F39" s="19">
        <f t="shared" si="24"/>
        <v>0</v>
      </c>
      <c r="G39" s="19">
        <f t="shared" si="24"/>
        <v>0</v>
      </c>
      <c r="H39" s="19">
        <f t="shared" si="24"/>
        <v>0</v>
      </c>
      <c r="I39" s="19">
        <f t="shared" si="24"/>
        <v>0</v>
      </c>
      <c r="J39" s="19">
        <f t="shared" si="24"/>
        <v>0</v>
      </c>
      <c r="K39" s="19">
        <f t="shared" si="24"/>
        <v>0</v>
      </c>
      <c r="L39" s="19">
        <f t="shared" si="24"/>
        <v>0</v>
      </c>
      <c r="M39" s="19">
        <f t="shared" si="24"/>
        <v>0</v>
      </c>
      <c r="N39" s="19">
        <f t="shared" si="24"/>
        <v>0</v>
      </c>
      <c r="O39" s="19">
        <f t="shared" si="24"/>
        <v>0</v>
      </c>
      <c r="P39" s="19">
        <f t="shared" si="24"/>
        <v>0</v>
      </c>
      <c r="Q39" s="19">
        <f t="shared" si="24"/>
        <v>0</v>
      </c>
      <c r="R39" s="19">
        <f t="shared" si="24"/>
        <v>0</v>
      </c>
      <c r="S39" s="19">
        <f t="shared" si="24"/>
        <v>0</v>
      </c>
      <c r="T39" s="19">
        <f t="shared" si="24"/>
        <v>0</v>
      </c>
      <c r="U39" s="19">
        <f t="shared" si="24"/>
        <v>0</v>
      </c>
      <c r="V39" s="19">
        <f t="shared" si="24"/>
        <v>0</v>
      </c>
      <c r="Z39" s="1" t="s">
        <v>65</v>
      </c>
      <c r="AA39" s="1">
        <v>1.033</v>
      </c>
      <c r="AB39" s="1" t="str">
        <f t="shared" si="3"/>
        <v>0</v>
      </c>
      <c r="AD39" s="20" t="s">
        <v>1036</v>
      </c>
      <c r="AE39" s="18">
        <v>1</v>
      </c>
    </row>
    <row r="40" spans="1:31" ht="30.75" customHeight="1" thickBot="1" thickTop="1">
      <c r="A40">
        <v>241</v>
      </c>
      <c r="B40" t="str">
        <f>MID(B2,241,20)</f>
        <v>ください。 正解
一番 【かくじつ】な方</v>
      </c>
      <c r="C40" s="15" t="str">
        <f>MID(B40,1,1)</f>
        <v>く</v>
      </c>
      <c r="D40" s="8" t="str">
        <f>MID(B40,2,1)</f>
        <v>だ</v>
      </c>
      <c r="E40" s="8" t="str">
        <f>MID(B40,3,1)</f>
        <v>さ</v>
      </c>
      <c r="F40" s="8" t="str">
        <f>MID(B40,4,1)</f>
        <v>い</v>
      </c>
      <c r="G40" s="8" t="str">
        <f>MID(B40,5,1)</f>
        <v>。</v>
      </c>
      <c r="H40" s="8" t="str">
        <f>MID(B40,6,1)</f>
        <v> </v>
      </c>
      <c r="I40" s="8" t="str">
        <f>MID(B40,7,1)</f>
        <v>正</v>
      </c>
      <c r="J40" s="8" t="str">
        <f>MID(B40,8,1)</f>
        <v>解</v>
      </c>
      <c r="K40" s="8" t="str">
        <f>MID(B40,9,1)</f>
        <v>
</v>
      </c>
      <c r="L40" s="8" t="str">
        <f>MID(B40,10,1)</f>
        <v>一</v>
      </c>
      <c r="M40" s="8" t="str">
        <f>MID(B40,11,1)</f>
        <v>番</v>
      </c>
      <c r="N40" s="8" t="str">
        <f>MID(B40,12,1)</f>
        <v> </v>
      </c>
      <c r="O40" s="8" t="str">
        <f>MID(B40,13,1)</f>
        <v>【</v>
      </c>
      <c r="P40" s="8" t="str">
        <f>MID(B40,14,1)</f>
        <v>か</v>
      </c>
      <c r="Q40" s="8" t="str">
        <f>MID(B40,15,1)</f>
        <v>く</v>
      </c>
      <c r="R40" s="8" t="str">
        <f>MID(B40,16,1)</f>
        <v>じ</v>
      </c>
      <c r="S40" s="8" t="str">
        <f>MID(B40,17,1)</f>
        <v>つ</v>
      </c>
      <c r="T40" s="8" t="str">
        <f>MID(B40,18,1)</f>
        <v>】</v>
      </c>
      <c r="U40" s="8" t="str">
        <f>MID(B40,19,1)</f>
        <v>な</v>
      </c>
      <c r="V40" s="16" t="str">
        <f>MID(B40,20,1)</f>
        <v>方</v>
      </c>
      <c r="Z40" s="1" t="s">
        <v>7</v>
      </c>
      <c r="AA40" s="1">
        <v>1.034</v>
      </c>
      <c r="AB40" s="1" t="str">
        <f t="shared" si="3"/>
        <v>0</v>
      </c>
      <c r="AD40" s="20" t="s">
        <v>1131</v>
      </c>
      <c r="AE40" s="18">
        <v>1</v>
      </c>
    </row>
    <row r="41" spans="3:31" ht="30.75" customHeight="1" thickBot="1" thickTop="1">
      <c r="C41" s="17">
        <f aca="true" t="shared" si="25" ref="C41:V41">VLOOKUP(C40,$Z$7:$AA$1533,2,FALSE)</f>
        <v>1</v>
      </c>
      <c r="D41" s="17">
        <f t="shared" si="25"/>
        <v>1</v>
      </c>
      <c r="E41" s="17">
        <f t="shared" si="25"/>
        <v>1</v>
      </c>
      <c r="F41" s="17">
        <f t="shared" si="25"/>
        <v>1</v>
      </c>
      <c r="G41" s="17">
        <f t="shared" si="25"/>
        <v>1</v>
      </c>
      <c r="H41" s="17">
        <f t="shared" si="25"/>
        <v>1</v>
      </c>
      <c r="I41" s="17">
        <f t="shared" si="25"/>
        <v>1.026</v>
      </c>
      <c r="J41" s="17">
        <f t="shared" si="25"/>
        <v>5.011</v>
      </c>
      <c r="K41" s="17">
        <f t="shared" si="25"/>
        <v>1</v>
      </c>
      <c r="L41" s="17">
        <f t="shared" si="25"/>
        <v>1.004</v>
      </c>
      <c r="M41" s="17">
        <f t="shared" si="25"/>
        <v>2.104</v>
      </c>
      <c r="N41" s="17">
        <f t="shared" si="25"/>
        <v>1</v>
      </c>
      <c r="O41" s="17">
        <f t="shared" si="25"/>
        <v>1</v>
      </c>
      <c r="P41" s="17">
        <f t="shared" si="25"/>
        <v>1</v>
      </c>
      <c r="Q41" s="17">
        <f t="shared" si="25"/>
        <v>1</v>
      </c>
      <c r="R41" s="17">
        <f t="shared" si="25"/>
        <v>1</v>
      </c>
      <c r="S41" s="17">
        <f t="shared" si="25"/>
        <v>1</v>
      </c>
      <c r="T41" s="17">
        <f t="shared" si="25"/>
        <v>1</v>
      </c>
      <c r="U41" s="17">
        <f t="shared" si="25"/>
        <v>1</v>
      </c>
      <c r="V41" s="17">
        <f t="shared" si="25"/>
        <v>2.01</v>
      </c>
      <c r="Z41" s="1" t="s">
        <v>62</v>
      </c>
      <c r="AA41" s="1">
        <v>1.035</v>
      </c>
      <c r="AB41" s="1" t="str">
        <f t="shared" si="3"/>
        <v>0</v>
      </c>
      <c r="AD41" s="20" t="s">
        <v>1037</v>
      </c>
      <c r="AE41" s="18">
        <v>1</v>
      </c>
    </row>
    <row r="42" spans="3:31" ht="30.75" customHeight="1" thickBot="1" thickTop="1">
      <c r="C42" s="19">
        <f aca="true" t="shared" si="26" ref="C42:V42">IF(C41&gt;$Z$4,$Z$1,$AA$1)</f>
        <v>0</v>
      </c>
      <c r="D42" s="19">
        <f t="shared" si="26"/>
        <v>0</v>
      </c>
      <c r="E42" s="19">
        <f t="shared" si="26"/>
        <v>0</v>
      </c>
      <c r="F42" s="19">
        <f t="shared" si="26"/>
        <v>0</v>
      </c>
      <c r="G42" s="19">
        <f t="shared" si="26"/>
        <v>0</v>
      </c>
      <c r="H42" s="19">
        <f t="shared" si="26"/>
        <v>0</v>
      </c>
      <c r="I42" s="19">
        <f t="shared" si="26"/>
        <v>0</v>
      </c>
      <c r="J42" s="19">
        <f t="shared" si="26"/>
        <v>0</v>
      </c>
      <c r="K42" s="19">
        <f t="shared" si="26"/>
        <v>0</v>
      </c>
      <c r="L42" s="19">
        <f t="shared" si="26"/>
        <v>0</v>
      </c>
      <c r="M42" s="19">
        <f t="shared" si="26"/>
        <v>0</v>
      </c>
      <c r="N42" s="19">
        <f t="shared" si="26"/>
        <v>0</v>
      </c>
      <c r="O42" s="19">
        <f t="shared" si="26"/>
        <v>0</v>
      </c>
      <c r="P42" s="19">
        <f t="shared" si="26"/>
        <v>0</v>
      </c>
      <c r="Q42" s="19">
        <f t="shared" si="26"/>
        <v>0</v>
      </c>
      <c r="R42" s="19">
        <f t="shared" si="26"/>
        <v>0</v>
      </c>
      <c r="S42" s="19">
        <f t="shared" si="26"/>
        <v>0</v>
      </c>
      <c r="T42" s="19">
        <f t="shared" si="26"/>
        <v>0</v>
      </c>
      <c r="U42" s="19">
        <f t="shared" si="26"/>
        <v>0</v>
      </c>
      <c r="V42" s="19">
        <f t="shared" si="26"/>
        <v>0</v>
      </c>
      <c r="Z42" s="1" t="s">
        <v>49</v>
      </c>
      <c r="AA42" s="1">
        <v>1.036</v>
      </c>
      <c r="AB42" s="1" t="str">
        <f t="shared" si="3"/>
        <v>0</v>
      </c>
      <c r="AD42" s="20" t="s">
        <v>1132</v>
      </c>
      <c r="AE42" s="18">
        <v>1</v>
      </c>
    </row>
    <row r="43" spans="1:31" ht="30.75" customHeight="1" thickBot="1" thickTop="1">
      <c r="A43">
        <v>261</v>
      </c>
      <c r="B43" t="str">
        <f>MID(B2,261,20)</f>
        <v>法。 確実
【ぎむ】を果たす。 義務
【</v>
      </c>
      <c r="C43" s="15" t="str">
        <f>MID(B43,1,1)</f>
        <v>法</v>
      </c>
      <c r="D43" s="8" t="str">
        <f>MID(B43,2,1)</f>
        <v>。</v>
      </c>
      <c r="E43" s="8" t="str">
        <f>MID(B43,3,1)</f>
        <v> </v>
      </c>
      <c r="F43" s="8" t="str">
        <f>MID(B43,4,1)</f>
        <v>確</v>
      </c>
      <c r="G43" s="8" t="str">
        <f>MID(B43,5,1)</f>
        <v>実</v>
      </c>
      <c r="H43" s="8" t="str">
        <f>MID(B43,6,1)</f>
        <v>
</v>
      </c>
      <c r="I43" s="8" t="str">
        <f>MID(B43,7,1)</f>
        <v>【</v>
      </c>
      <c r="J43" s="8" t="str">
        <f>MID(B43,8,1)</f>
        <v>ぎ</v>
      </c>
      <c r="K43" s="8" t="str">
        <f>MID(B43,9,1)</f>
        <v>む</v>
      </c>
      <c r="L43" s="8" t="str">
        <f>MID(B43,10,1)</f>
        <v>】</v>
      </c>
      <c r="M43" s="8" t="str">
        <f>MID(B43,11,1)</f>
        <v>を</v>
      </c>
      <c r="N43" s="8" t="str">
        <f>MID(B43,12,1)</f>
        <v>果</v>
      </c>
      <c r="O43" s="8" t="str">
        <f>MID(B43,13,1)</f>
        <v>た</v>
      </c>
      <c r="P43" s="8" t="str">
        <f>MID(B43,14,1)</f>
        <v>す</v>
      </c>
      <c r="Q43" s="8" t="str">
        <f>MID(B43,15,1)</f>
        <v>。</v>
      </c>
      <c r="R43" s="8" t="str">
        <f>MID(B43,16,1)</f>
        <v> </v>
      </c>
      <c r="S43" s="8" t="str">
        <f>MID(B43,17,1)</f>
        <v>義</v>
      </c>
      <c r="T43" s="8" t="str">
        <f>MID(B43,18,1)</f>
        <v>務</v>
      </c>
      <c r="U43" s="8" t="str">
        <f>MID(B43,19,1)</f>
        <v>
</v>
      </c>
      <c r="V43" s="16" t="str">
        <f>MID(B43,20,1)</f>
        <v>【</v>
      </c>
      <c r="Z43" s="1" t="s">
        <v>57</v>
      </c>
      <c r="AA43" s="1">
        <v>1.037</v>
      </c>
      <c r="AB43" s="1" t="str">
        <f t="shared" si="3"/>
        <v>0</v>
      </c>
      <c r="AD43" s="20" t="s">
        <v>1043</v>
      </c>
      <c r="AE43" s="18">
        <v>1</v>
      </c>
    </row>
    <row r="44" spans="3:31" ht="30.75" customHeight="1" thickBot="1" thickTop="1">
      <c r="C44" s="17">
        <f aca="true" t="shared" si="27" ref="C44:V44">VLOOKUP(C43,$Z$7:$AA$1533,2,FALSE)</f>
        <v>4.08</v>
      </c>
      <c r="D44" s="17">
        <f t="shared" si="27"/>
        <v>1</v>
      </c>
      <c r="E44" s="17">
        <f t="shared" si="27"/>
        <v>1</v>
      </c>
      <c r="F44" s="17">
        <f t="shared" si="27"/>
        <v>5.033</v>
      </c>
      <c r="G44" s="17">
        <f t="shared" si="27"/>
        <v>3.009</v>
      </c>
      <c r="H44" s="17">
        <f t="shared" si="27"/>
        <v>1</v>
      </c>
      <c r="I44" s="17">
        <f t="shared" si="27"/>
        <v>1</v>
      </c>
      <c r="J44" s="17">
        <f t="shared" si="27"/>
        <v>1</v>
      </c>
      <c r="K44" s="17">
        <f t="shared" si="27"/>
        <v>1</v>
      </c>
      <c r="L44" s="17">
        <f t="shared" si="27"/>
        <v>1</v>
      </c>
      <c r="M44" s="17">
        <f t="shared" si="27"/>
        <v>1</v>
      </c>
      <c r="N44" s="17">
        <f t="shared" si="27"/>
        <v>4.111</v>
      </c>
      <c r="O44" s="17">
        <f t="shared" si="27"/>
        <v>1</v>
      </c>
      <c r="P44" s="17">
        <f t="shared" si="27"/>
        <v>1</v>
      </c>
      <c r="Q44" s="17">
        <f t="shared" si="27"/>
        <v>1</v>
      </c>
      <c r="R44" s="17">
        <f t="shared" si="27"/>
        <v>1</v>
      </c>
      <c r="S44" s="17">
        <f t="shared" si="27"/>
        <v>5.16</v>
      </c>
      <c r="T44" s="17">
        <f t="shared" si="27"/>
        <v>5.183</v>
      </c>
      <c r="U44" s="17">
        <f t="shared" si="27"/>
        <v>1</v>
      </c>
      <c r="V44" s="17">
        <f t="shared" si="27"/>
        <v>1</v>
      </c>
      <c r="Z44" s="1" t="s">
        <v>17</v>
      </c>
      <c r="AA44" s="1">
        <v>1.038</v>
      </c>
      <c r="AB44" s="1" t="str">
        <f t="shared" si="3"/>
        <v>0</v>
      </c>
      <c r="AD44" t="s">
        <v>1133</v>
      </c>
      <c r="AE44" s="18">
        <v>1</v>
      </c>
    </row>
    <row r="45" spans="3:31" ht="30.75" customHeight="1" thickBot="1" thickTop="1">
      <c r="C45" s="19">
        <f aca="true" t="shared" si="28" ref="C45:V45">IF(C44&gt;$Z$4,$Z$1,$AA$1)</f>
        <v>0</v>
      </c>
      <c r="D45" s="19">
        <f t="shared" si="28"/>
        <v>0</v>
      </c>
      <c r="E45" s="19">
        <f t="shared" si="28"/>
        <v>0</v>
      </c>
      <c r="F45" s="19">
        <f t="shared" si="28"/>
        <v>0</v>
      </c>
      <c r="G45" s="19">
        <f t="shared" si="28"/>
        <v>0</v>
      </c>
      <c r="H45" s="19">
        <f t="shared" si="28"/>
        <v>0</v>
      </c>
      <c r="I45" s="19">
        <f t="shared" si="28"/>
        <v>0</v>
      </c>
      <c r="J45" s="19">
        <f t="shared" si="28"/>
        <v>0</v>
      </c>
      <c r="K45" s="19">
        <f t="shared" si="28"/>
        <v>0</v>
      </c>
      <c r="L45" s="19">
        <f t="shared" si="28"/>
        <v>0</v>
      </c>
      <c r="M45" s="19">
        <f t="shared" si="28"/>
        <v>0</v>
      </c>
      <c r="N45" s="19">
        <f t="shared" si="28"/>
        <v>0</v>
      </c>
      <c r="O45" s="19">
        <f t="shared" si="28"/>
        <v>0</v>
      </c>
      <c r="P45" s="19">
        <f t="shared" si="28"/>
        <v>0</v>
      </c>
      <c r="Q45" s="19">
        <f t="shared" si="28"/>
        <v>0</v>
      </c>
      <c r="R45" s="19">
        <f t="shared" si="28"/>
        <v>0</v>
      </c>
      <c r="S45" s="19">
        <f t="shared" si="28"/>
        <v>1</v>
      </c>
      <c r="T45" s="19">
        <f t="shared" si="28"/>
        <v>1</v>
      </c>
      <c r="U45" s="19">
        <f t="shared" si="28"/>
        <v>0</v>
      </c>
      <c r="V45" s="19">
        <f t="shared" si="28"/>
        <v>0</v>
      </c>
      <c r="Z45" s="1" t="s">
        <v>32</v>
      </c>
      <c r="AA45" s="1">
        <v>1.039</v>
      </c>
      <c r="AB45" s="1" t="str">
        <f t="shared" si="3"/>
        <v>0</v>
      </c>
      <c r="AD45" s="20" t="s">
        <v>1091</v>
      </c>
      <c r="AE45" s="18">
        <v>1</v>
      </c>
    </row>
    <row r="46" spans="1:31" ht="30.75" customHeight="1" thickBot="1" thickTop="1">
      <c r="A46">
        <v>281</v>
      </c>
      <c r="B46" t="str">
        <f>MID(B2,281,20)</f>
        <v>ぎゃく】の向きから見る。 逆
線路が【ふ</v>
      </c>
      <c r="C46" s="15" t="str">
        <f>MID(B46,1,1)</f>
        <v>ぎ</v>
      </c>
      <c r="D46" s="8" t="str">
        <f>MID(B46,2,1)</f>
        <v>ゃ</v>
      </c>
      <c r="E46" s="8" t="str">
        <f>MID(B46,3,1)</f>
        <v>く</v>
      </c>
      <c r="F46" s="8" t="str">
        <f>MID(B46,4,1)</f>
        <v>】</v>
      </c>
      <c r="G46" s="8" t="str">
        <f>MID(B46,5,1)</f>
        <v>の</v>
      </c>
      <c r="H46" s="8" t="str">
        <f>MID(B46,6,1)</f>
        <v>向</v>
      </c>
      <c r="I46" s="8" t="str">
        <f>MID(B46,7,1)</f>
        <v>き</v>
      </c>
      <c r="J46" s="8" t="str">
        <f>MID(B46,8,1)</f>
        <v>か</v>
      </c>
      <c r="K46" s="8" t="str">
        <f>MID(B46,9,1)</f>
        <v>ら</v>
      </c>
      <c r="L46" s="8" t="str">
        <f>MID(B46,10,1)</f>
        <v>見</v>
      </c>
      <c r="M46" s="8" t="str">
        <f>MID(B46,11,1)</f>
        <v>る</v>
      </c>
      <c r="N46" s="8" t="str">
        <f>MID(B46,12,1)</f>
        <v>。</v>
      </c>
      <c r="O46" s="8" t="str">
        <f>MID(B46,13,1)</f>
        <v> </v>
      </c>
      <c r="P46" s="8" t="str">
        <f>MID(B46,14,1)</f>
        <v>逆</v>
      </c>
      <c r="Q46" s="8" t="str">
        <f>MID(B46,15,1)</f>
        <v>
</v>
      </c>
      <c r="R46" s="8" t="str">
        <f>MID(B46,16,1)</f>
        <v>線</v>
      </c>
      <c r="S46" s="8" t="str">
        <f>MID(B46,17,1)</f>
        <v>路</v>
      </c>
      <c r="T46" s="8" t="str">
        <f>MID(B46,18,1)</f>
        <v>が</v>
      </c>
      <c r="U46" s="8" t="str">
        <f>MID(B46,19,1)</f>
        <v>【</v>
      </c>
      <c r="V46" s="16" t="str">
        <f>MID(B46,20,1)</f>
        <v>ふ</v>
      </c>
      <c r="Z46" s="1" t="s">
        <v>40</v>
      </c>
      <c r="AA46" s="1">
        <v>1.04</v>
      </c>
      <c r="AB46" s="1" t="str">
        <f t="shared" si="3"/>
        <v>0</v>
      </c>
      <c r="AD46" s="20" t="s">
        <v>1044</v>
      </c>
      <c r="AE46" s="18">
        <v>1</v>
      </c>
    </row>
    <row r="47" spans="3:31" ht="30.75" customHeight="1" thickBot="1" thickTop="1">
      <c r="C47" s="17">
        <f aca="true" t="shared" si="29" ref="C47:V47">VLOOKUP(C46,$Z$7:$AA$1533,2,FALSE)</f>
        <v>1</v>
      </c>
      <c r="D47" s="17">
        <f t="shared" si="29"/>
        <v>1</v>
      </c>
      <c r="E47" s="17">
        <f t="shared" si="29"/>
        <v>1</v>
      </c>
      <c r="F47" s="17">
        <f t="shared" si="29"/>
        <v>1</v>
      </c>
      <c r="G47" s="17">
        <f t="shared" si="29"/>
        <v>1</v>
      </c>
      <c r="H47" s="17">
        <f t="shared" si="29"/>
        <v>3.07</v>
      </c>
      <c r="I47" s="17">
        <f t="shared" si="29"/>
        <v>1</v>
      </c>
      <c r="J47" s="17">
        <f t="shared" si="29"/>
        <v>1</v>
      </c>
      <c r="K47" s="17">
        <f t="shared" si="29"/>
        <v>1</v>
      </c>
      <c r="L47" s="17">
        <f t="shared" si="29"/>
        <v>1.021</v>
      </c>
      <c r="M47" s="17">
        <f t="shared" si="29"/>
        <v>1</v>
      </c>
      <c r="N47" s="17">
        <f t="shared" si="29"/>
        <v>1</v>
      </c>
      <c r="O47" s="17">
        <f t="shared" si="29"/>
        <v>1</v>
      </c>
      <c r="P47" s="17">
        <f t="shared" si="29"/>
        <v>5.092</v>
      </c>
      <c r="Q47" s="17">
        <f t="shared" si="29"/>
        <v>1</v>
      </c>
      <c r="R47" s="17">
        <f t="shared" si="29"/>
        <v>2.042</v>
      </c>
      <c r="S47" s="17">
        <f t="shared" si="29"/>
        <v>3.076</v>
      </c>
      <c r="T47" s="17">
        <f t="shared" si="29"/>
        <v>1</v>
      </c>
      <c r="U47" s="17">
        <f t="shared" si="29"/>
        <v>1</v>
      </c>
      <c r="V47" s="17">
        <f t="shared" si="29"/>
        <v>1</v>
      </c>
      <c r="Z47" s="1" t="s">
        <v>11</v>
      </c>
      <c r="AA47" s="1">
        <v>1.041</v>
      </c>
      <c r="AB47" s="1" t="str">
        <f t="shared" si="3"/>
        <v>0</v>
      </c>
      <c r="AD47" t="s">
        <v>1134</v>
      </c>
      <c r="AE47" s="18">
        <v>1</v>
      </c>
    </row>
    <row r="48" spans="3:31" ht="30.75" customHeight="1" thickBot="1" thickTop="1">
      <c r="C48" s="19">
        <f aca="true" t="shared" si="30" ref="C48:V48">IF(C47&gt;$Z$4,$Z$1,$AA$1)</f>
        <v>0</v>
      </c>
      <c r="D48" s="19">
        <f t="shared" si="30"/>
        <v>0</v>
      </c>
      <c r="E48" s="19">
        <f t="shared" si="30"/>
        <v>0</v>
      </c>
      <c r="F48" s="19">
        <f t="shared" si="30"/>
        <v>0</v>
      </c>
      <c r="G48" s="19">
        <f t="shared" si="30"/>
        <v>0</v>
      </c>
      <c r="H48" s="19">
        <f t="shared" si="30"/>
        <v>0</v>
      </c>
      <c r="I48" s="19">
        <f t="shared" si="30"/>
        <v>0</v>
      </c>
      <c r="J48" s="19">
        <f t="shared" si="30"/>
        <v>0</v>
      </c>
      <c r="K48" s="19">
        <f t="shared" si="30"/>
        <v>0</v>
      </c>
      <c r="L48" s="19">
        <f t="shared" si="30"/>
        <v>0</v>
      </c>
      <c r="M48" s="19">
        <f t="shared" si="30"/>
        <v>0</v>
      </c>
      <c r="N48" s="19">
        <f t="shared" si="30"/>
        <v>0</v>
      </c>
      <c r="O48" s="19">
        <f t="shared" si="30"/>
        <v>0</v>
      </c>
      <c r="P48" s="19">
        <f t="shared" si="30"/>
        <v>0</v>
      </c>
      <c r="Q48" s="19">
        <f t="shared" si="30"/>
        <v>0</v>
      </c>
      <c r="R48" s="19">
        <f t="shared" si="30"/>
        <v>0</v>
      </c>
      <c r="S48" s="19">
        <f t="shared" si="30"/>
        <v>0</v>
      </c>
      <c r="T48" s="19">
        <f t="shared" si="30"/>
        <v>0</v>
      </c>
      <c r="U48" s="19">
        <f t="shared" si="30"/>
        <v>0</v>
      </c>
      <c r="V48" s="19">
        <f t="shared" si="30"/>
        <v>0</v>
      </c>
      <c r="Z48" s="1" t="s">
        <v>73</v>
      </c>
      <c r="AA48" s="1">
        <v>1.042</v>
      </c>
      <c r="AB48" s="1" t="str">
        <f t="shared" si="3"/>
        <v>0</v>
      </c>
      <c r="AD48" s="20" t="s">
        <v>1045</v>
      </c>
      <c r="AE48" s="18">
        <v>1</v>
      </c>
    </row>
    <row r="49" spans="1:31" ht="30.75" customHeight="1" thickBot="1" thickTop="1">
      <c r="A49">
        <v>301</v>
      </c>
      <c r="B49" t="str">
        <f>MID(B2,301,20)</f>
        <v>っきゅう】する。 旧
新しい【じゅうきょ</v>
      </c>
      <c r="C49" s="15" t="str">
        <f>MID(B49,1,1)</f>
        <v>っ</v>
      </c>
      <c r="D49" s="8" t="str">
        <f>MID(B49,2,1)</f>
        <v>き</v>
      </c>
      <c r="E49" s="8" t="str">
        <f>MID(B49,3,1)</f>
        <v>ゅ</v>
      </c>
      <c r="F49" s="8" t="str">
        <f>MID(B49,4,1)</f>
        <v>う</v>
      </c>
      <c r="G49" s="8" t="str">
        <f>MID(B49,5,1)</f>
        <v>】</v>
      </c>
      <c r="H49" s="8" t="str">
        <f>MID(B49,6,1)</f>
        <v>す</v>
      </c>
      <c r="I49" s="8" t="str">
        <f>MID(B49,7,1)</f>
        <v>る</v>
      </c>
      <c r="J49" s="8" t="str">
        <f>MID(B49,8,1)</f>
        <v>。</v>
      </c>
      <c r="K49" s="8" t="str">
        <f>MID(B49,9,1)</f>
        <v> </v>
      </c>
      <c r="L49" s="8" t="str">
        <f>MID(B49,10,1)</f>
        <v>旧</v>
      </c>
      <c r="M49" s="8" t="str">
        <f>MID(B49,11,1)</f>
        <v>
</v>
      </c>
      <c r="N49" s="8" t="str">
        <f>MID(B49,12,1)</f>
        <v>新</v>
      </c>
      <c r="O49" s="8" t="str">
        <f>MID(B49,13,1)</f>
        <v>し</v>
      </c>
      <c r="P49" s="8" t="str">
        <f>MID(B49,14,1)</f>
        <v>い</v>
      </c>
      <c r="Q49" s="8" t="str">
        <f>MID(B49,15,1)</f>
        <v>【</v>
      </c>
      <c r="R49" s="8" t="str">
        <f>MID(B49,16,1)</f>
        <v>じ</v>
      </c>
      <c r="S49" s="8" t="str">
        <f>MID(B49,17,1)</f>
        <v>ゅ</v>
      </c>
      <c r="T49" s="8" t="str">
        <f>MID(B49,18,1)</f>
        <v>う</v>
      </c>
      <c r="U49" s="8" t="str">
        <f>MID(B49,19,1)</f>
        <v>き</v>
      </c>
      <c r="V49" s="16" t="str">
        <f>MID(B49,20,1)</f>
        <v>ょ</v>
      </c>
      <c r="Z49" s="1" t="s">
        <v>39</v>
      </c>
      <c r="AA49" s="1">
        <v>1.043</v>
      </c>
      <c r="AB49" s="1" t="str">
        <f t="shared" si="3"/>
        <v>0</v>
      </c>
      <c r="AD49" t="s">
        <v>1135</v>
      </c>
      <c r="AE49" s="18">
        <v>1</v>
      </c>
    </row>
    <row r="50" spans="3:31" ht="30.75" customHeight="1" thickBot="1" thickTop="1">
      <c r="C50" s="17">
        <f aca="true" t="shared" si="31" ref="C50:V50">VLOOKUP(C49,$Z$7:$AA$1533,2,FALSE)</f>
        <v>1</v>
      </c>
      <c r="D50" s="17">
        <f t="shared" si="31"/>
        <v>1</v>
      </c>
      <c r="E50" s="17">
        <f t="shared" si="31"/>
        <v>1</v>
      </c>
      <c r="F50" s="17">
        <f t="shared" si="31"/>
        <v>1</v>
      </c>
      <c r="G50" s="17">
        <f t="shared" si="31"/>
        <v>1</v>
      </c>
      <c r="H50" s="17">
        <f t="shared" si="31"/>
        <v>1</v>
      </c>
      <c r="I50" s="17">
        <f t="shared" si="31"/>
        <v>1</v>
      </c>
      <c r="J50" s="17">
        <f t="shared" si="31"/>
        <v>1</v>
      </c>
      <c r="K50" s="17">
        <f t="shared" si="31"/>
        <v>1</v>
      </c>
      <c r="L50" s="17">
        <f t="shared" si="31"/>
        <v>5.152</v>
      </c>
      <c r="M50" s="17">
        <f t="shared" si="31"/>
        <v>1</v>
      </c>
      <c r="N50" s="17">
        <f t="shared" si="31"/>
        <v>2.114</v>
      </c>
      <c r="O50" s="17">
        <f t="shared" si="31"/>
        <v>1</v>
      </c>
      <c r="P50" s="17">
        <f t="shared" si="31"/>
        <v>1</v>
      </c>
      <c r="Q50" s="17">
        <f t="shared" si="31"/>
        <v>1</v>
      </c>
      <c r="R50" s="17">
        <f t="shared" si="31"/>
        <v>1</v>
      </c>
      <c r="S50" s="17">
        <f t="shared" si="31"/>
        <v>1</v>
      </c>
      <c r="T50" s="17">
        <f t="shared" si="31"/>
        <v>1</v>
      </c>
      <c r="U50" s="17">
        <f t="shared" si="31"/>
        <v>1</v>
      </c>
      <c r="V50" s="17">
        <f t="shared" si="31"/>
        <v>1</v>
      </c>
      <c r="Z50" s="1" t="s">
        <v>35</v>
      </c>
      <c r="AA50" s="1">
        <v>1.044</v>
      </c>
      <c r="AB50" s="1" t="str">
        <f t="shared" si="3"/>
        <v>0</v>
      </c>
      <c r="AD50" s="20" t="s">
        <v>1089</v>
      </c>
      <c r="AE50" s="18">
        <v>1</v>
      </c>
    </row>
    <row r="51" spans="3:31" ht="30.75" customHeight="1" thickBot="1" thickTop="1">
      <c r="C51" s="19">
        <f aca="true" t="shared" si="32" ref="C51:V51">IF(C50&gt;$Z$4,$Z$1,$AA$1)</f>
        <v>0</v>
      </c>
      <c r="D51" s="19">
        <f t="shared" si="32"/>
        <v>0</v>
      </c>
      <c r="E51" s="19">
        <f t="shared" si="32"/>
        <v>0</v>
      </c>
      <c r="F51" s="19">
        <f t="shared" si="32"/>
        <v>0</v>
      </c>
      <c r="G51" s="19">
        <f t="shared" si="32"/>
        <v>0</v>
      </c>
      <c r="H51" s="19">
        <f t="shared" si="32"/>
        <v>0</v>
      </c>
      <c r="I51" s="19">
        <f t="shared" si="32"/>
        <v>0</v>
      </c>
      <c r="J51" s="19">
        <f t="shared" si="32"/>
        <v>0</v>
      </c>
      <c r="K51" s="19">
        <f t="shared" si="32"/>
        <v>0</v>
      </c>
      <c r="L51" s="19">
        <f t="shared" si="32"/>
        <v>1</v>
      </c>
      <c r="M51" s="19">
        <f t="shared" si="32"/>
        <v>0</v>
      </c>
      <c r="N51" s="19">
        <f t="shared" si="32"/>
        <v>0</v>
      </c>
      <c r="O51" s="19">
        <f t="shared" si="32"/>
        <v>0</v>
      </c>
      <c r="P51" s="19">
        <f t="shared" si="32"/>
        <v>0</v>
      </c>
      <c r="Q51" s="19">
        <f t="shared" si="32"/>
        <v>0</v>
      </c>
      <c r="R51" s="19">
        <f t="shared" si="32"/>
        <v>0</v>
      </c>
      <c r="S51" s="19">
        <f t="shared" si="32"/>
        <v>0</v>
      </c>
      <c r="T51" s="19">
        <f t="shared" si="32"/>
        <v>0</v>
      </c>
      <c r="U51" s="19">
        <f t="shared" si="32"/>
        <v>0</v>
      </c>
      <c r="V51" s="19">
        <f t="shared" si="32"/>
        <v>0</v>
      </c>
      <c r="Z51" s="1" t="s">
        <v>58</v>
      </c>
      <c r="AA51" s="1">
        <v>1.045</v>
      </c>
      <c r="AB51" s="1" t="str">
        <f t="shared" si="3"/>
        <v>0</v>
      </c>
      <c r="AD51" s="20" t="s">
        <v>1046</v>
      </c>
      <c r="AE51" s="18">
        <v>1</v>
      </c>
    </row>
    <row r="52" spans="1:31" ht="30.75" customHeight="1" thickBot="1" thickTop="1">
      <c r="A52">
        <v>321</v>
      </c>
      <c r="B52" t="str">
        <f>MID(B2,321,20)</f>
        <v>】に移る。 住居
古い友人と【さいかい】</v>
      </c>
      <c r="C52" s="15" t="str">
        <f>MID(B52,1,1)</f>
        <v>】</v>
      </c>
      <c r="D52" s="8" t="str">
        <f>MID(B52,2,1)</f>
        <v>に</v>
      </c>
      <c r="E52" s="8" t="str">
        <f>MID(B52,3,1)</f>
        <v>移</v>
      </c>
      <c r="F52" s="8" t="str">
        <f>MID(B52,4,1)</f>
        <v>る</v>
      </c>
      <c r="G52" s="8" t="str">
        <f>MID(B52,5,1)</f>
        <v>。</v>
      </c>
      <c r="H52" s="8" t="str">
        <f>MID(B52,6,1)</f>
        <v> </v>
      </c>
      <c r="I52" s="8" t="str">
        <f>MID(B52,7,1)</f>
        <v>住</v>
      </c>
      <c r="J52" s="8" t="str">
        <f>MID(B52,8,1)</f>
        <v>居</v>
      </c>
      <c r="K52" s="8" t="str">
        <f>MID(B52,9,1)</f>
        <v>
</v>
      </c>
      <c r="L52" s="8" t="str">
        <f>MID(B52,10,1)</f>
        <v>古</v>
      </c>
      <c r="M52" s="8" t="str">
        <f>MID(B52,11,1)</f>
        <v>い</v>
      </c>
      <c r="N52" s="8" t="str">
        <f>MID(B52,12,1)</f>
        <v>友</v>
      </c>
      <c r="O52" s="8" t="str">
        <f>MID(B52,13,1)</f>
        <v>人</v>
      </c>
      <c r="P52" s="8" t="str">
        <f>MID(B52,14,1)</f>
        <v>と</v>
      </c>
      <c r="Q52" s="8" t="str">
        <f>MID(B52,15,1)</f>
        <v>【</v>
      </c>
      <c r="R52" s="8" t="str">
        <f>MID(B52,16,1)</f>
        <v>さ</v>
      </c>
      <c r="S52" s="8" t="str">
        <f>MID(B52,17,1)</f>
        <v>い</v>
      </c>
      <c r="T52" s="8" t="str">
        <f>MID(B52,18,1)</f>
        <v>か</v>
      </c>
      <c r="U52" s="8" t="str">
        <f>MID(B52,19,1)</f>
        <v>い</v>
      </c>
      <c r="V52" s="16" t="str">
        <f>MID(B52,20,1)</f>
        <v>】</v>
      </c>
      <c r="Z52" s="1" t="s">
        <v>60</v>
      </c>
      <c r="AA52" s="1">
        <v>1.046</v>
      </c>
      <c r="AB52" s="1" t="str">
        <f t="shared" si="3"/>
        <v>0</v>
      </c>
      <c r="AD52" t="s">
        <v>1136</v>
      </c>
      <c r="AE52" s="18">
        <v>1</v>
      </c>
    </row>
    <row r="53" spans="3:31" ht="30.75" customHeight="1" thickBot="1" thickTop="1">
      <c r="C53" s="17">
        <f aca="true" t="shared" si="33" ref="C53:V53">VLOOKUP(C52,$Z$7:$AA$1533,2,FALSE)</f>
        <v>1</v>
      </c>
      <c r="D53" s="17">
        <f t="shared" si="33"/>
        <v>1</v>
      </c>
      <c r="E53" s="17">
        <f t="shared" si="33"/>
        <v>5.025</v>
      </c>
      <c r="F53" s="17">
        <f t="shared" si="33"/>
        <v>1</v>
      </c>
      <c r="G53" s="17">
        <f t="shared" si="33"/>
        <v>1</v>
      </c>
      <c r="H53" s="17">
        <f t="shared" si="33"/>
        <v>1</v>
      </c>
      <c r="I53" s="17">
        <f t="shared" si="33"/>
        <v>3.063</v>
      </c>
      <c r="J53" s="17">
        <f t="shared" si="33"/>
        <v>5.087</v>
      </c>
      <c r="K53" s="17">
        <f t="shared" si="33"/>
        <v>1</v>
      </c>
      <c r="L53" s="17">
        <f t="shared" si="33"/>
        <v>2.107</v>
      </c>
      <c r="M53" s="17">
        <f t="shared" si="33"/>
        <v>1</v>
      </c>
      <c r="N53" s="17">
        <f t="shared" si="33"/>
        <v>2.062</v>
      </c>
      <c r="O53" s="17">
        <f t="shared" si="33"/>
        <v>1.04</v>
      </c>
      <c r="P53" s="17">
        <f t="shared" si="33"/>
        <v>1</v>
      </c>
      <c r="Q53" s="17">
        <f t="shared" si="33"/>
        <v>1</v>
      </c>
      <c r="R53" s="17">
        <f t="shared" si="33"/>
        <v>1</v>
      </c>
      <c r="S53" s="17">
        <f t="shared" si="33"/>
        <v>1</v>
      </c>
      <c r="T53" s="17">
        <f t="shared" si="33"/>
        <v>1</v>
      </c>
      <c r="U53" s="17">
        <f t="shared" si="33"/>
        <v>1</v>
      </c>
      <c r="V53" s="17">
        <f t="shared" si="33"/>
        <v>1</v>
      </c>
      <c r="Z53" s="1" t="s">
        <v>66</v>
      </c>
      <c r="AA53" s="1">
        <v>1.047</v>
      </c>
      <c r="AB53" s="1" t="str">
        <f t="shared" si="3"/>
        <v>0</v>
      </c>
      <c r="AD53" s="20" t="s">
        <v>1047</v>
      </c>
      <c r="AE53" s="18">
        <v>1</v>
      </c>
    </row>
    <row r="54" spans="3:31" ht="30.75" customHeight="1" thickBot="1" thickTop="1">
      <c r="C54" s="19">
        <f aca="true" t="shared" si="34" ref="C54:V54">IF(C53&gt;$Z$4,$Z$1,$AA$1)</f>
        <v>0</v>
      </c>
      <c r="D54" s="19">
        <f t="shared" si="34"/>
        <v>0</v>
      </c>
      <c r="E54" s="19">
        <f t="shared" si="34"/>
        <v>0</v>
      </c>
      <c r="F54" s="19">
        <f t="shared" si="34"/>
        <v>0</v>
      </c>
      <c r="G54" s="19">
        <f t="shared" si="34"/>
        <v>0</v>
      </c>
      <c r="H54" s="19">
        <f t="shared" si="34"/>
        <v>0</v>
      </c>
      <c r="I54" s="19">
        <f t="shared" si="34"/>
        <v>0</v>
      </c>
      <c r="J54" s="19">
        <f t="shared" si="34"/>
        <v>0</v>
      </c>
      <c r="K54" s="19">
        <f t="shared" si="34"/>
        <v>0</v>
      </c>
      <c r="L54" s="19">
        <f t="shared" si="34"/>
        <v>0</v>
      </c>
      <c r="M54" s="19">
        <f t="shared" si="34"/>
        <v>0</v>
      </c>
      <c r="N54" s="19">
        <f t="shared" si="34"/>
        <v>0</v>
      </c>
      <c r="O54" s="19">
        <f t="shared" si="34"/>
        <v>0</v>
      </c>
      <c r="P54" s="19">
        <f t="shared" si="34"/>
        <v>0</v>
      </c>
      <c r="Q54" s="19">
        <f t="shared" si="34"/>
        <v>0</v>
      </c>
      <c r="R54" s="19">
        <f t="shared" si="34"/>
        <v>0</v>
      </c>
      <c r="S54" s="19">
        <f t="shared" si="34"/>
        <v>0</v>
      </c>
      <c r="T54" s="19">
        <f t="shared" si="34"/>
        <v>0</v>
      </c>
      <c r="U54" s="19">
        <f t="shared" si="34"/>
        <v>0</v>
      </c>
      <c r="V54" s="19">
        <f t="shared" si="34"/>
        <v>0</v>
      </c>
      <c r="Z54" s="1" t="s">
        <v>74</v>
      </c>
      <c r="AA54" s="1">
        <v>1.048</v>
      </c>
      <c r="AB54" s="1" t="str">
        <f t="shared" si="3"/>
        <v>0</v>
      </c>
      <c r="AD54" t="s">
        <v>1137</v>
      </c>
      <c r="AE54" s="18">
        <v>1</v>
      </c>
    </row>
    <row r="55" spans="1:31" ht="30.75" customHeight="1" thickBot="1" thickTop="1">
      <c r="A55">
        <v>341</v>
      </c>
      <c r="B55" t="str">
        <f>MID(B2,341,20)</f>
        <v>する。 再会
【つま】と夫。 妻
こん虫</v>
      </c>
      <c r="C55" s="15" t="str">
        <f>MID(B55,1,1)</f>
        <v>す</v>
      </c>
      <c r="D55" s="8" t="str">
        <f>MID(B55,2,1)</f>
        <v>る</v>
      </c>
      <c r="E55" s="8" t="str">
        <f>MID(B55,3,1)</f>
        <v>。</v>
      </c>
      <c r="F55" s="8" t="str">
        <f>MID(B55,4,1)</f>
        <v> </v>
      </c>
      <c r="G55" s="8" t="str">
        <f>MID(B55,5,1)</f>
        <v>再</v>
      </c>
      <c r="H55" s="8" t="str">
        <f>MID(B55,6,1)</f>
        <v>会</v>
      </c>
      <c r="I55" s="8" t="str">
        <f>MID(B55,7,1)</f>
        <v>
</v>
      </c>
      <c r="J55" s="8" t="str">
        <f>MID(B55,8,1)</f>
        <v>【</v>
      </c>
      <c r="K55" s="8" t="str">
        <f>MID(B55,9,1)</f>
        <v>つ</v>
      </c>
      <c r="L55" s="8" t="str">
        <f>MID(B55,10,1)</f>
        <v>ま</v>
      </c>
      <c r="M55" s="8" t="str">
        <f>MID(B55,11,1)</f>
        <v>】</v>
      </c>
      <c r="N55" s="8" t="str">
        <f>MID(B55,12,1)</f>
        <v>と</v>
      </c>
      <c r="O55" s="8" t="str">
        <f>MID(B55,13,1)</f>
        <v>夫</v>
      </c>
      <c r="P55" s="8" t="str">
        <f>MID(B55,14,1)</f>
        <v>。</v>
      </c>
      <c r="Q55" s="8" t="str">
        <f>MID(B55,15,1)</f>
        <v> </v>
      </c>
      <c r="R55" s="8" t="str">
        <f>MID(B55,16,1)</f>
        <v>妻</v>
      </c>
      <c r="S55" s="8" t="str">
        <f>MID(B55,17,1)</f>
        <v>
</v>
      </c>
      <c r="T55" s="8" t="str">
        <f>MID(B55,18,1)</f>
        <v>こ</v>
      </c>
      <c r="U55" s="8" t="str">
        <f>MID(B55,19,1)</f>
        <v>ん</v>
      </c>
      <c r="V55" s="16" t="str">
        <f>MID(B55,20,1)</f>
        <v>虫</v>
      </c>
      <c r="Z55" s="1" t="s">
        <v>45</v>
      </c>
      <c r="AA55" s="1">
        <v>1.049</v>
      </c>
      <c r="AB55" s="1" t="str">
        <f t="shared" si="3"/>
        <v>0</v>
      </c>
      <c r="AD55" s="20" t="s">
        <v>1087</v>
      </c>
      <c r="AE55" s="18">
        <v>1</v>
      </c>
    </row>
    <row r="56" spans="3:31" ht="30.75" customHeight="1" thickBot="1" thickTop="1">
      <c r="C56" s="17">
        <f aca="true" t="shared" si="35" ref="C56:V56">VLOOKUP(C55,$Z$7:$AA$1533,2,FALSE)</f>
        <v>1</v>
      </c>
      <c r="D56" s="17">
        <f t="shared" si="35"/>
        <v>1</v>
      </c>
      <c r="E56" s="17">
        <f t="shared" si="35"/>
        <v>1</v>
      </c>
      <c r="F56" s="17">
        <f t="shared" si="35"/>
        <v>1</v>
      </c>
      <c r="G56" s="17">
        <f t="shared" si="35"/>
        <v>5.136</v>
      </c>
      <c r="H56" s="17">
        <f t="shared" si="35"/>
        <v>2.034</v>
      </c>
      <c r="I56" s="17">
        <f t="shared" si="35"/>
        <v>1</v>
      </c>
      <c r="J56" s="17">
        <f t="shared" si="35"/>
        <v>1</v>
      </c>
      <c r="K56" s="17">
        <f t="shared" si="35"/>
        <v>1</v>
      </c>
      <c r="L56" s="17">
        <f t="shared" si="35"/>
        <v>1</v>
      </c>
      <c r="M56" s="17">
        <f t="shared" si="35"/>
        <v>1</v>
      </c>
      <c r="N56" s="17">
        <f t="shared" si="35"/>
        <v>1</v>
      </c>
      <c r="O56" s="17">
        <f t="shared" si="35"/>
        <v>4.071</v>
      </c>
      <c r="P56" s="17">
        <f t="shared" si="35"/>
        <v>1</v>
      </c>
      <c r="Q56" s="17">
        <f t="shared" si="35"/>
        <v>1</v>
      </c>
      <c r="R56" s="17">
        <f t="shared" si="35"/>
        <v>5.118</v>
      </c>
      <c r="S56" s="17">
        <f t="shared" si="35"/>
        <v>1</v>
      </c>
      <c r="T56" s="17">
        <f t="shared" si="35"/>
        <v>1</v>
      </c>
      <c r="U56" s="17">
        <f t="shared" si="35"/>
        <v>1</v>
      </c>
      <c r="V56" s="17">
        <f t="shared" si="35"/>
        <v>1.024</v>
      </c>
      <c r="Z56" s="1" t="s">
        <v>70</v>
      </c>
      <c r="AA56" s="1">
        <v>1.05</v>
      </c>
      <c r="AB56" s="1" t="str">
        <f t="shared" si="3"/>
        <v>0</v>
      </c>
      <c r="AD56" t="s">
        <v>1138</v>
      </c>
      <c r="AE56" s="18">
        <v>1</v>
      </c>
    </row>
    <row r="57" spans="3:31" ht="30.75" customHeight="1" thickBot="1" thickTop="1">
      <c r="C57" s="19">
        <f aca="true" t="shared" si="36" ref="C57:V57">IF(C56&gt;$Z$4,$Z$1,$AA$1)</f>
        <v>0</v>
      </c>
      <c r="D57" s="19">
        <f t="shared" si="36"/>
        <v>0</v>
      </c>
      <c r="E57" s="19">
        <f t="shared" si="36"/>
        <v>0</v>
      </c>
      <c r="F57" s="19">
        <f t="shared" si="36"/>
        <v>0</v>
      </c>
      <c r="G57" s="19">
        <f t="shared" si="36"/>
        <v>0</v>
      </c>
      <c r="H57" s="19">
        <f t="shared" si="36"/>
        <v>0</v>
      </c>
      <c r="I57" s="19">
        <f t="shared" si="36"/>
        <v>0</v>
      </c>
      <c r="J57" s="19">
        <f t="shared" si="36"/>
        <v>0</v>
      </c>
      <c r="K57" s="19">
        <f t="shared" si="36"/>
        <v>0</v>
      </c>
      <c r="L57" s="19">
        <f t="shared" si="36"/>
        <v>0</v>
      </c>
      <c r="M57" s="19">
        <f t="shared" si="36"/>
        <v>0</v>
      </c>
      <c r="N57" s="19">
        <f t="shared" si="36"/>
        <v>0</v>
      </c>
      <c r="O57" s="19">
        <f t="shared" si="36"/>
        <v>0</v>
      </c>
      <c r="P57" s="19">
        <f t="shared" si="36"/>
        <v>0</v>
      </c>
      <c r="Q57" s="19">
        <f t="shared" si="36"/>
        <v>0</v>
      </c>
      <c r="R57" s="19">
        <f t="shared" si="36"/>
        <v>0</v>
      </c>
      <c r="S57" s="19">
        <f t="shared" si="36"/>
        <v>0</v>
      </c>
      <c r="T57" s="19">
        <f t="shared" si="36"/>
        <v>0</v>
      </c>
      <c r="U57" s="19">
        <f t="shared" si="36"/>
        <v>0</v>
      </c>
      <c r="V57" s="19">
        <f t="shared" si="36"/>
        <v>0</v>
      </c>
      <c r="Z57" s="1" t="s">
        <v>3</v>
      </c>
      <c r="AA57" s="1">
        <v>1.051</v>
      </c>
      <c r="AB57" s="1" t="str">
        <f t="shared" si="3"/>
        <v>0</v>
      </c>
      <c r="AD57" s="20" t="s">
        <v>1049</v>
      </c>
      <c r="AE57" s="18">
        <v>1</v>
      </c>
    </row>
    <row r="58" spans="1:31" ht="30.75" customHeight="1" thickBot="1" thickTop="1">
      <c r="A58">
        <v>361</v>
      </c>
      <c r="B58" t="str">
        <f>MID(B2,361,20)</f>
        <v>【さいしゅう】をする。 採集
【ざいほう</v>
      </c>
      <c r="C58" s="15" t="str">
        <f>MID(B58,1,1)</f>
        <v>【</v>
      </c>
      <c r="D58" s="8" t="str">
        <f>MID(B58,2,1)</f>
        <v>さ</v>
      </c>
      <c r="E58" s="8" t="str">
        <f>MID(B58,3,1)</f>
        <v>い</v>
      </c>
      <c r="F58" s="8" t="str">
        <f>MID(B58,4,1)</f>
        <v>し</v>
      </c>
      <c r="G58" s="8" t="str">
        <f>MID(B58,5,1)</f>
        <v>ゅ</v>
      </c>
      <c r="H58" s="8" t="str">
        <f>MID(B58,6,1)</f>
        <v>う</v>
      </c>
      <c r="I58" s="8" t="str">
        <f>MID(B58,7,1)</f>
        <v>】</v>
      </c>
      <c r="J58" s="8" t="str">
        <f>MID(B58,8,1)</f>
        <v>を</v>
      </c>
      <c r="K58" s="8" t="str">
        <f>MID(B58,9,1)</f>
        <v>す</v>
      </c>
      <c r="L58" s="8" t="str">
        <f>MID(B58,10,1)</f>
        <v>る</v>
      </c>
      <c r="M58" s="8" t="str">
        <f>MID(B58,11,1)</f>
        <v>。</v>
      </c>
      <c r="N58" s="8" t="str">
        <f>MID(B58,12,1)</f>
        <v> </v>
      </c>
      <c r="O58" s="8" t="str">
        <f>MID(B58,13,1)</f>
        <v>採</v>
      </c>
      <c r="P58" s="8" t="str">
        <f>MID(B58,14,1)</f>
        <v>集</v>
      </c>
      <c r="Q58" s="8" t="str">
        <f>MID(B58,15,1)</f>
        <v>
</v>
      </c>
      <c r="R58" s="8" t="str">
        <f>MID(B58,16,1)</f>
        <v>【</v>
      </c>
      <c r="S58" s="8" t="str">
        <f>MID(B58,17,1)</f>
        <v>ざ</v>
      </c>
      <c r="T58" s="8" t="str">
        <f>MID(B58,18,1)</f>
        <v>い</v>
      </c>
      <c r="U58" s="8" t="str">
        <f>MID(B58,19,1)</f>
        <v>ほ</v>
      </c>
      <c r="V58" s="16" t="str">
        <f>MID(B58,20,1)</f>
        <v>う</v>
      </c>
      <c r="Z58" s="1" t="s">
        <v>8</v>
      </c>
      <c r="AA58" s="1">
        <v>1.052</v>
      </c>
      <c r="AB58" s="1" t="str">
        <f t="shared" si="3"/>
        <v>0</v>
      </c>
      <c r="AD58" s="20" t="s">
        <v>1163</v>
      </c>
      <c r="AE58" s="18">
        <v>1</v>
      </c>
    </row>
    <row r="59" spans="3:31" ht="30.75" customHeight="1" thickBot="1" thickTop="1">
      <c r="C59" s="17">
        <f aca="true" t="shared" si="37" ref="C59:V59">VLOOKUP(C58,$Z$7:$AA$1533,2,FALSE)</f>
        <v>1</v>
      </c>
      <c r="D59" s="17">
        <f t="shared" si="37"/>
        <v>1</v>
      </c>
      <c r="E59" s="17">
        <f t="shared" si="37"/>
        <v>1</v>
      </c>
      <c r="F59" s="17">
        <f t="shared" si="37"/>
        <v>1</v>
      </c>
      <c r="G59" s="17">
        <f t="shared" si="37"/>
        <v>1</v>
      </c>
      <c r="H59" s="17">
        <f t="shared" si="37"/>
        <v>1</v>
      </c>
      <c r="I59" s="17">
        <f t="shared" si="37"/>
        <v>1</v>
      </c>
      <c r="J59" s="17">
        <f t="shared" si="37"/>
        <v>1</v>
      </c>
      <c r="K59" s="17">
        <f t="shared" si="37"/>
        <v>1</v>
      </c>
      <c r="L59" s="17">
        <f t="shared" si="37"/>
        <v>1</v>
      </c>
      <c r="M59" s="17">
        <f t="shared" si="37"/>
        <v>1</v>
      </c>
      <c r="N59" s="17">
        <f t="shared" si="37"/>
        <v>1</v>
      </c>
      <c r="O59" s="17">
        <f t="shared" si="37"/>
        <v>5.185</v>
      </c>
      <c r="P59" s="17">
        <f t="shared" si="37"/>
        <v>3.092</v>
      </c>
      <c r="Q59" s="17">
        <f t="shared" si="37"/>
        <v>1</v>
      </c>
      <c r="R59" s="17">
        <f t="shared" si="37"/>
        <v>1</v>
      </c>
      <c r="S59" s="17">
        <f t="shared" si="37"/>
        <v>1</v>
      </c>
      <c r="T59" s="17">
        <f t="shared" si="37"/>
        <v>1</v>
      </c>
      <c r="U59" s="17">
        <f t="shared" si="37"/>
        <v>1</v>
      </c>
      <c r="V59" s="17">
        <f t="shared" si="37"/>
        <v>1</v>
      </c>
      <c r="Z59" s="1" t="s">
        <v>13</v>
      </c>
      <c r="AA59" s="1">
        <v>1.053</v>
      </c>
      <c r="AB59" s="1" t="str">
        <f t="shared" si="3"/>
        <v>0</v>
      </c>
      <c r="AD59" t="s">
        <v>1139</v>
      </c>
      <c r="AE59" s="18">
        <v>1</v>
      </c>
    </row>
    <row r="60" spans="3:31" ht="30.75" customHeight="1" thickBot="1" thickTop="1">
      <c r="C60" s="19">
        <f aca="true" t="shared" si="38" ref="C60:V60">IF(C59&gt;$Z$4,$Z$1,$AA$1)</f>
        <v>0</v>
      </c>
      <c r="D60" s="19">
        <f t="shared" si="38"/>
        <v>0</v>
      </c>
      <c r="E60" s="19">
        <f t="shared" si="38"/>
        <v>0</v>
      </c>
      <c r="F60" s="19">
        <f t="shared" si="38"/>
        <v>0</v>
      </c>
      <c r="G60" s="19">
        <f t="shared" si="38"/>
        <v>0</v>
      </c>
      <c r="H60" s="19">
        <f t="shared" si="38"/>
        <v>0</v>
      </c>
      <c r="I60" s="19">
        <f t="shared" si="38"/>
        <v>0</v>
      </c>
      <c r="J60" s="19">
        <f t="shared" si="38"/>
        <v>0</v>
      </c>
      <c r="K60" s="19">
        <f t="shared" si="38"/>
        <v>0</v>
      </c>
      <c r="L60" s="19">
        <f t="shared" si="38"/>
        <v>0</v>
      </c>
      <c r="M60" s="19">
        <f t="shared" si="38"/>
        <v>0</v>
      </c>
      <c r="N60" s="19">
        <f t="shared" si="38"/>
        <v>0</v>
      </c>
      <c r="O60" s="19">
        <f t="shared" si="38"/>
        <v>1</v>
      </c>
      <c r="P60" s="19">
        <f t="shared" si="38"/>
        <v>0</v>
      </c>
      <c r="Q60" s="19">
        <f t="shared" si="38"/>
        <v>0</v>
      </c>
      <c r="R60" s="19">
        <f t="shared" si="38"/>
        <v>0</v>
      </c>
      <c r="S60" s="19">
        <f t="shared" si="38"/>
        <v>0</v>
      </c>
      <c r="T60" s="19">
        <f t="shared" si="38"/>
        <v>0</v>
      </c>
      <c r="U60" s="19">
        <f t="shared" si="38"/>
        <v>0</v>
      </c>
      <c r="V60" s="19">
        <f t="shared" si="38"/>
        <v>0</v>
      </c>
      <c r="Z60" s="1" t="s">
        <v>15</v>
      </c>
      <c r="AA60" s="1">
        <v>1.054</v>
      </c>
      <c r="AB60" s="1" t="str">
        <f t="shared" si="3"/>
        <v>0</v>
      </c>
      <c r="AD60" s="20" t="s">
        <v>1164</v>
      </c>
      <c r="AE60" s="18">
        <v>1</v>
      </c>
    </row>
    <row r="61" spans="1:31" ht="30.75" customHeight="1" thickBot="1" thickTop="1">
      <c r="A61">
        <v>381</v>
      </c>
      <c r="B61" t="str">
        <f>MID(B2,381,20)</f>
        <v>】を見つけて大金持ちになる。 財宝
【さ</v>
      </c>
      <c r="C61" s="15" t="str">
        <f>MID(B61,1,1)</f>
        <v>】</v>
      </c>
      <c r="D61" s="8" t="str">
        <f>MID(B61,2,1)</f>
        <v>を</v>
      </c>
      <c r="E61" s="8" t="str">
        <f>MID(B61,3,1)</f>
        <v>見</v>
      </c>
      <c r="F61" s="8" t="str">
        <f>MID(B61,4,1)</f>
        <v>つ</v>
      </c>
      <c r="G61" s="8" t="str">
        <f>MID(B61,5,1)</f>
        <v>け</v>
      </c>
      <c r="H61" s="8" t="str">
        <f>MID(B61,6,1)</f>
        <v>て</v>
      </c>
      <c r="I61" s="8" t="str">
        <f>MID(B61,7,1)</f>
        <v>大</v>
      </c>
      <c r="J61" s="8" t="str">
        <f>MID(B61,8,1)</f>
        <v>金</v>
      </c>
      <c r="K61" s="8" t="str">
        <f>MID(B61,9,1)</f>
        <v>持</v>
      </c>
      <c r="L61" s="8" t="str">
        <f>MID(B61,10,1)</f>
        <v>ち</v>
      </c>
      <c r="M61" s="8" t="str">
        <f>MID(B61,11,1)</f>
        <v>に</v>
      </c>
      <c r="N61" s="8" t="str">
        <f>MID(B61,12,1)</f>
        <v>な</v>
      </c>
      <c r="O61" s="8" t="str">
        <f>MID(B61,13,1)</f>
        <v>る</v>
      </c>
      <c r="P61" s="8" t="str">
        <f>MID(B61,14,1)</f>
        <v>。</v>
      </c>
      <c r="Q61" s="8" t="str">
        <f>MID(B61,15,1)</f>
        <v> </v>
      </c>
      <c r="R61" s="8" t="str">
        <f>MID(B61,16,1)</f>
        <v>財</v>
      </c>
      <c r="S61" s="8" t="str">
        <f>MID(B61,17,1)</f>
        <v>宝</v>
      </c>
      <c r="T61" s="8" t="str">
        <f>MID(B61,18,1)</f>
        <v>
</v>
      </c>
      <c r="U61" s="8" t="str">
        <f>MID(B61,19,1)</f>
        <v>【</v>
      </c>
      <c r="V61" s="16" t="str">
        <f>MID(B61,20,1)</f>
        <v>さ</v>
      </c>
      <c r="Z61" s="1" t="s">
        <v>63</v>
      </c>
      <c r="AA61" s="1">
        <v>1.055</v>
      </c>
      <c r="AB61" s="1" t="str">
        <f t="shared" si="3"/>
        <v>0</v>
      </c>
      <c r="AD61" s="20" t="s">
        <v>1052</v>
      </c>
      <c r="AE61" s="18">
        <v>1</v>
      </c>
    </row>
    <row r="62" spans="3:31" ht="30.75" customHeight="1" thickBot="1" thickTop="1">
      <c r="C62" s="17">
        <f aca="true" t="shared" si="39" ref="C62:V62">VLOOKUP(C61,$Z$7:$AA$1533,2,FALSE)</f>
        <v>1</v>
      </c>
      <c r="D62" s="17">
        <f t="shared" si="39"/>
        <v>1</v>
      </c>
      <c r="E62" s="17">
        <f t="shared" si="39"/>
        <v>1.021</v>
      </c>
      <c r="F62" s="17">
        <f t="shared" si="39"/>
        <v>1</v>
      </c>
      <c r="G62" s="17">
        <f t="shared" si="39"/>
        <v>1</v>
      </c>
      <c r="H62" s="17">
        <f t="shared" si="39"/>
        <v>1</v>
      </c>
      <c r="I62" s="17">
        <f t="shared" si="39"/>
        <v>1.002</v>
      </c>
      <c r="J62" s="17">
        <f t="shared" si="39"/>
        <v>1.054</v>
      </c>
      <c r="K62" s="17">
        <f t="shared" si="39"/>
        <v>3.069</v>
      </c>
      <c r="L62" s="17">
        <f t="shared" si="39"/>
        <v>1</v>
      </c>
      <c r="M62" s="17">
        <f t="shared" si="39"/>
        <v>1</v>
      </c>
      <c r="N62" s="17">
        <f t="shared" si="39"/>
        <v>1</v>
      </c>
      <c r="O62" s="17">
        <f t="shared" si="39"/>
        <v>1</v>
      </c>
      <c r="P62" s="17">
        <f t="shared" si="39"/>
        <v>1</v>
      </c>
      <c r="Q62" s="17">
        <f t="shared" si="39"/>
        <v>1</v>
      </c>
      <c r="R62" s="17">
        <f t="shared" si="39"/>
        <v>5.109</v>
      </c>
      <c r="S62" s="17">
        <f t="shared" si="39"/>
        <v>6.135</v>
      </c>
      <c r="T62" s="17">
        <f t="shared" si="39"/>
        <v>1</v>
      </c>
      <c r="U62" s="17">
        <f t="shared" si="39"/>
        <v>1</v>
      </c>
      <c r="V62" s="17">
        <f t="shared" si="39"/>
        <v>1</v>
      </c>
      <c r="Z62" s="1" t="s">
        <v>48</v>
      </c>
      <c r="AA62" s="1">
        <v>1.056</v>
      </c>
      <c r="AB62" s="1" t="str">
        <f t="shared" si="3"/>
        <v>0</v>
      </c>
      <c r="AD62" s="20" t="s">
        <v>1054</v>
      </c>
      <c r="AE62" s="18">
        <v>1</v>
      </c>
    </row>
    <row r="63" spans="3:31" ht="30.75" customHeight="1" thickBot="1" thickTop="1">
      <c r="C63" s="19">
        <f aca="true" t="shared" si="40" ref="C63:V63">IF(C62&gt;$Z$4,$Z$1,$AA$1)</f>
        <v>0</v>
      </c>
      <c r="D63" s="19">
        <f t="shared" si="40"/>
        <v>0</v>
      </c>
      <c r="E63" s="19">
        <f t="shared" si="40"/>
        <v>0</v>
      </c>
      <c r="F63" s="19">
        <f t="shared" si="40"/>
        <v>0</v>
      </c>
      <c r="G63" s="19">
        <f t="shared" si="40"/>
        <v>0</v>
      </c>
      <c r="H63" s="19">
        <f t="shared" si="40"/>
        <v>0</v>
      </c>
      <c r="I63" s="19">
        <f t="shared" si="40"/>
        <v>0</v>
      </c>
      <c r="J63" s="19">
        <f t="shared" si="40"/>
        <v>0</v>
      </c>
      <c r="K63" s="19">
        <f t="shared" si="40"/>
        <v>0</v>
      </c>
      <c r="L63" s="19">
        <f t="shared" si="40"/>
        <v>0</v>
      </c>
      <c r="M63" s="19">
        <f t="shared" si="40"/>
        <v>0</v>
      </c>
      <c r="N63" s="19">
        <f t="shared" si="40"/>
        <v>0</v>
      </c>
      <c r="O63" s="19">
        <f t="shared" si="40"/>
        <v>0</v>
      </c>
      <c r="P63" s="19">
        <f t="shared" si="40"/>
        <v>0</v>
      </c>
      <c r="Q63" s="19">
        <f t="shared" si="40"/>
        <v>0</v>
      </c>
      <c r="R63" s="19">
        <f t="shared" si="40"/>
        <v>0</v>
      </c>
      <c r="S63" s="19">
        <f t="shared" si="40"/>
        <v>1</v>
      </c>
      <c r="T63" s="19">
        <f t="shared" si="40"/>
        <v>0</v>
      </c>
      <c r="U63" s="19">
        <f t="shared" si="40"/>
        <v>0</v>
      </c>
      <c r="V63" s="19">
        <f t="shared" si="40"/>
        <v>0</v>
      </c>
      <c r="Z63" s="1" t="s">
        <v>28</v>
      </c>
      <c r="AA63" s="1">
        <v>1.057</v>
      </c>
      <c r="AB63" s="1" t="str">
        <f t="shared" si="3"/>
        <v>0</v>
      </c>
      <c r="AD63" s="20" t="s">
        <v>1108</v>
      </c>
      <c r="AE63" s="18">
        <v>1</v>
      </c>
    </row>
    <row r="64" spans="26:31" ht="30.75" customHeight="1" thickBot="1" thickTop="1">
      <c r="Z64" s="1" t="s">
        <v>75</v>
      </c>
      <c r="AA64" s="1">
        <v>1.058</v>
      </c>
      <c r="AB64" s="1" t="str">
        <f t="shared" si="3"/>
        <v>0</v>
      </c>
      <c r="AD64" t="s">
        <v>1140</v>
      </c>
      <c r="AE64" s="18">
        <v>1</v>
      </c>
    </row>
    <row r="65" spans="2:31" ht="30.75" customHeight="1" thickBot="1" thickTop="1">
      <c r="B65" s="88" t="str">
        <f>'編集シート１'!B6</f>
        <v>んせい】の液体。 酸性
わたしはその意見に【さんせい】です。 賛成
朝顔の【しちゅう】を立てる。 支柱
【いし】の強い人間。 意志
木の【えだ】を折ってはいけません。 枝
【きょうし】になるのが夢だ。 教師
【しりょう】をごらんください。 資料
【しいく】係の仕事をする。 飼育
よく【にて】いる兄弟。 似て
校長先生に【しつもん】する。 質問
思い出の残る【こうしゃ】。 校舎
【じゅぎょう】に遅れないようにする。 授業
【しゅうがく】旅行が楽しみだ。 修学
主語と【じゅつご】。 述語
むずかしい【しゅじゅつ】に成功する。 手術
【じゅんじょ】よくならべる。 順序
【ぼうさい】くんれんをする。 防災
友達に本を【かす】。 貸す
【たいど】が悪かったので、しかられた。 態度
花より【だんご】。 団子
大きなとりでを【きずく】。 築く
自分の意見を【しゅちょう】する。 主張
文の書き方を【とうい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Z65" s="1" t="s">
        <v>14</v>
      </c>
      <c r="AA65" s="1">
        <v>1.059</v>
      </c>
      <c r="AB65" s="1" t="str">
        <f t="shared" si="3"/>
        <v>0</v>
      </c>
      <c r="AD65" s="21" t="s">
        <v>1070</v>
      </c>
      <c r="AE65" s="18">
        <v>1</v>
      </c>
    </row>
    <row r="66" spans="26:31" ht="30.75" customHeight="1" thickBot="1" thickTop="1">
      <c r="Z66" s="1" t="s">
        <v>54</v>
      </c>
      <c r="AA66" s="1">
        <v>1.06</v>
      </c>
      <c r="AB66" s="1" t="str">
        <f t="shared" si="3"/>
        <v>0</v>
      </c>
      <c r="AD66" t="s">
        <v>1141</v>
      </c>
      <c r="AE66" s="18">
        <v>1</v>
      </c>
    </row>
    <row r="67" spans="1:31" ht="30.75" customHeight="1" thickBot="1" thickTop="1">
      <c r="A67">
        <v>401</v>
      </c>
      <c r="B67" t="str">
        <f>MID(B65,1,20)</f>
        <v>んせい】の液体。 酸性
わたしはその意見</v>
      </c>
      <c r="C67" s="10" t="str">
        <f>MID(B67,1,1)</f>
        <v>ん</v>
      </c>
      <c r="D67" s="11" t="str">
        <f>MID(B67,2,1)</f>
        <v>せ</v>
      </c>
      <c r="E67" s="11" t="str">
        <f>MID(B67,3,1)</f>
        <v>い</v>
      </c>
      <c r="F67" s="11" t="str">
        <f>MID(B67,4,1)</f>
        <v>】</v>
      </c>
      <c r="G67" s="11" t="str">
        <f>MID(B67,5,1)</f>
        <v>の</v>
      </c>
      <c r="H67" s="11" t="str">
        <f>MID(B67,6,1)</f>
        <v>液</v>
      </c>
      <c r="I67" s="11" t="str">
        <f>MID(B67,7,1)</f>
        <v>体</v>
      </c>
      <c r="J67" s="11" t="str">
        <f>MID(B67,8,1)</f>
        <v>。</v>
      </c>
      <c r="K67" s="11" t="str">
        <f>MID(B67,9,1)</f>
        <v> </v>
      </c>
      <c r="L67" s="11" t="str">
        <f>MID(B67,10,1)</f>
        <v>酸</v>
      </c>
      <c r="M67" s="11" t="str">
        <f>MID(B67,11,1)</f>
        <v>性</v>
      </c>
      <c r="N67" s="11" t="str">
        <f>MID(B67,12,1)</f>
        <v>
</v>
      </c>
      <c r="O67" s="11" t="str">
        <f>MID(B67,13,1)</f>
        <v>わ</v>
      </c>
      <c r="P67" s="11" t="str">
        <f>MID(B67,14,1)</f>
        <v>た</v>
      </c>
      <c r="Q67" s="11" t="str">
        <f>MID(B67,15,1)</f>
        <v>し</v>
      </c>
      <c r="R67" s="11" t="str">
        <f>MID(B67,16,1)</f>
        <v>は</v>
      </c>
      <c r="S67" s="11" t="str">
        <f>MID(B67,17,1)</f>
        <v>そ</v>
      </c>
      <c r="T67" s="11" t="str">
        <f>MID(B67,18,1)</f>
        <v>の</v>
      </c>
      <c r="U67" s="11" t="str">
        <f>MID(B67,19,1)</f>
        <v>意</v>
      </c>
      <c r="V67" s="12" t="str">
        <f>MID(B67,20,1)</f>
        <v>見</v>
      </c>
      <c r="Z67" s="1" t="s">
        <v>68</v>
      </c>
      <c r="AA67" s="1">
        <v>1.061</v>
      </c>
      <c r="AB67" s="1" t="str">
        <f t="shared" si="3"/>
        <v>0</v>
      </c>
      <c r="AD67" s="20" t="s">
        <v>1099</v>
      </c>
      <c r="AE67" s="18">
        <v>1</v>
      </c>
    </row>
    <row r="68" spans="3:31" ht="30.75" customHeight="1" thickBot="1" thickTop="1">
      <c r="C68" s="17">
        <f aca="true" t="shared" si="41" ref="C68:V68">VLOOKUP(C67,$Z$7:$AA$1533,2,FALSE)</f>
        <v>1</v>
      </c>
      <c r="D68" s="17">
        <f t="shared" si="41"/>
        <v>1</v>
      </c>
      <c r="E68" s="17">
        <f t="shared" si="41"/>
        <v>1</v>
      </c>
      <c r="F68" s="17">
        <f t="shared" si="41"/>
        <v>1</v>
      </c>
      <c r="G68" s="17">
        <f t="shared" si="41"/>
        <v>1</v>
      </c>
      <c r="H68" s="17">
        <f t="shared" si="41"/>
        <v>5.156</v>
      </c>
      <c r="I68" s="17">
        <f t="shared" si="41"/>
        <v>2.03</v>
      </c>
      <c r="J68" s="17">
        <f t="shared" si="41"/>
        <v>1</v>
      </c>
      <c r="K68" s="17">
        <f t="shared" si="41"/>
        <v>1</v>
      </c>
      <c r="L68" s="17">
        <f t="shared" si="41"/>
        <v>5.062</v>
      </c>
      <c r="M68" s="17">
        <f t="shared" si="41"/>
        <v>5.168</v>
      </c>
      <c r="N68" s="17">
        <f t="shared" si="41"/>
        <v>1</v>
      </c>
      <c r="O68" s="17">
        <f t="shared" si="41"/>
        <v>1</v>
      </c>
      <c r="P68" s="17">
        <f t="shared" si="41"/>
        <v>1</v>
      </c>
      <c r="Q68" s="17">
        <f t="shared" si="41"/>
        <v>1</v>
      </c>
      <c r="R68" s="17">
        <f t="shared" si="41"/>
        <v>1</v>
      </c>
      <c r="S68" s="17">
        <f t="shared" si="41"/>
        <v>1</v>
      </c>
      <c r="T68" s="17">
        <f t="shared" si="41"/>
        <v>1</v>
      </c>
      <c r="U68" s="17">
        <f t="shared" si="41"/>
        <v>3.018</v>
      </c>
      <c r="V68" s="17">
        <f t="shared" si="41"/>
        <v>1.021</v>
      </c>
      <c r="Z68" s="1" t="s">
        <v>5</v>
      </c>
      <c r="AA68" s="1">
        <v>1.062</v>
      </c>
      <c r="AB68" s="1" t="str">
        <f t="shared" si="3"/>
        <v>0</v>
      </c>
      <c r="AD68" t="s">
        <v>1142</v>
      </c>
      <c r="AE68" s="18">
        <v>1</v>
      </c>
    </row>
    <row r="69" spans="3:31" ht="30.75" customHeight="1" thickBot="1" thickTop="1">
      <c r="C69" s="19">
        <f>IF(C68&gt;$Z$4,$Z$1,$AA$1)</f>
        <v>0</v>
      </c>
      <c r="D69" s="19">
        <f>IF(D68&gt;$Z$4,$Z$1,$AA$1)</f>
        <v>0</v>
      </c>
      <c r="E69" s="19">
        <f aca="true" t="shared" si="42" ref="E69:V69">IF(E68&gt;$Z$4,$Z$1,$AA$1)</f>
        <v>0</v>
      </c>
      <c r="F69" s="19">
        <f t="shared" si="42"/>
        <v>0</v>
      </c>
      <c r="G69" s="19">
        <f t="shared" si="42"/>
        <v>0</v>
      </c>
      <c r="H69" s="19">
        <f t="shared" si="42"/>
        <v>1</v>
      </c>
      <c r="I69" s="19">
        <f t="shared" si="42"/>
        <v>0</v>
      </c>
      <c r="J69" s="19">
        <f t="shared" si="42"/>
        <v>0</v>
      </c>
      <c r="K69" s="19">
        <f t="shared" si="42"/>
        <v>0</v>
      </c>
      <c r="L69" s="19">
        <f t="shared" si="42"/>
        <v>0</v>
      </c>
      <c r="M69" s="19">
        <f t="shared" si="42"/>
        <v>1</v>
      </c>
      <c r="N69" s="19">
        <f t="shared" si="42"/>
        <v>0</v>
      </c>
      <c r="O69" s="19">
        <f t="shared" si="42"/>
        <v>0</v>
      </c>
      <c r="P69" s="19">
        <f t="shared" si="42"/>
        <v>0</v>
      </c>
      <c r="Q69" s="19">
        <f t="shared" si="42"/>
        <v>0</v>
      </c>
      <c r="R69" s="19">
        <f t="shared" si="42"/>
        <v>0</v>
      </c>
      <c r="S69" s="19">
        <f t="shared" si="42"/>
        <v>0</v>
      </c>
      <c r="T69" s="19">
        <f t="shared" si="42"/>
        <v>0</v>
      </c>
      <c r="U69" s="19">
        <f t="shared" si="42"/>
        <v>0</v>
      </c>
      <c r="V69" s="19">
        <f t="shared" si="42"/>
        <v>0</v>
      </c>
      <c r="Z69" s="1" t="s">
        <v>47</v>
      </c>
      <c r="AA69" s="1">
        <v>1.063</v>
      </c>
      <c r="AB69" s="1" t="str">
        <f t="shared" si="3"/>
        <v>0</v>
      </c>
      <c r="AD69" s="20" t="s">
        <v>1116</v>
      </c>
      <c r="AE69" s="18">
        <v>1</v>
      </c>
    </row>
    <row r="70" spans="1:31" ht="30.75" customHeight="1" thickBot="1" thickTop="1">
      <c r="A70">
        <f>A67+20</f>
        <v>421</v>
      </c>
      <c r="B70" t="str">
        <f>MID(B65,21,20)</f>
        <v>に【さんせい】です。 賛成
朝顔の【しち</v>
      </c>
      <c r="C70" s="10" t="str">
        <f>MID(B70,1,1)</f>
        <v>に</v>
      </c>
      <c r="D70" s="11" t="str">
        <f>MID(B70,2,1)</f>
        <v>【</v>
      </c>
      <c r="E70" s="11" t="str">
        <f>MID(B70,3,1)</f>
        <v>さ</v>
      </c>
      <c r="F70" s="11" t="str">
        <f>MID(B70,4,1)</f>
        <v>ん</v>
      </c>
      <c r="G70" s="11" t="str">
        <f>MID(B70,5,1)</f>
        <v>せ</v>
      </c>
      <c r="H70" s="11" t="str">
        <f>MID(B70,6,1)</f>
        <v>い</v>
      </c>
      <c r="I70" s="11" t="str">
        <f>MID(B70,7,1)</f>
        <v>】</v>
      </c>
      <c r="J70" s="11" t="str">
        <f>MID(B70,8,1)</f>
        <v>で</v>
      </c>
      <c r="K70" s="11" t="str">
        <f>MID(B70,9,1)</f>
        <v>す</v>
      </c>
      <c r="L70" s="11" t="str">
        <f>MID(B70,10,1)</f>
        <v>。</v>
      </c>
      <c r="M70" s="11" t="str">
        <f>MID(B70,11,1)</f>
        <v> </v>
      </c>
      <c r="N70" s="11" t="str">
        <f>MID(B70,12,1)</f>
        <v>賛</v>
      </c>
      <c r="O70" s="11" t="str">
        <f>MID(B70,13,1)</f>
        <v>成</v>
      </c>
      <c r="P70" s="11" t="str">
        <f>MID(B70,14,1)</f>
        <v>
</v>
      </c>
      <c r="Q70" s="11" t="str">
        <f>MID(B70,15,1)</f>
        <v>朝</v>
      </c>
      <c r="R70" s="11" t="str">
        <f>MID(B70,16,1)</f>
        <v>顔</v>
      </c>
      <c r="S70" s="11" t="str">
        <f>MID(B70,17,1)</f>
        <v>の</v>
      </c>
      <c r="T70" s="11" t="str">
        <f>MID(B70,18,1)</f>
        <v>【</v>
      </c>
      <c r="U70" s="11" t="str">
        <f>MID(B70,19,1)</f>
        <v>し</v>
      </c>
      <c r="V70" s="12" t="str">
        <f>MID(B70,20,1)</f>
        <v>ち</v>
      </c>
      <c r="Z70" s="1" t="s">
        <v>43</v>
      </c>
      <c r="AA70" s="1">
        <v>1.064</v>
      </c>
      <c r="AB70" s="1" t="str">
        <f t="shared" si="3"/>
        <v>0</v>
      </c>
      <c r="AD70" t="s">
        <v>1143</v>
      </c>
      <c r="AE70" s="18">
        <v>1</v>
      </c>
    </row>
    <row r="71" spans="3:31" ht="30.75" customHeight="1" thickBot="1" thickTop="1">
      <c r="C71" s="17">
        <f aca="true" t="shared" si="43" ref="C71:V71">VLOOKUP(C70,$Z$7:$AA$1533,2,FALSE)</f>
        <v>1</v>
      </c>
      <c r="D71" s="17">
        <f t="shared" si="43"/>
        <v>1</v>
      </c>
      <c r="E71" s="17">
        <f t="shared" si="43"/>
        <v>1</v>
      </c>
      <c r="F71" s="17">
        <f t="shared" si="43"/>
        <v>1</v>
      </c>
      <c r="G71" s="17">
        <f t="shared" si="43"/>
        <v>1</v>
      </c>
      <c r="H71" s="17">
        <f t="shared" si="43"/>
        <v>1</v>
      </c>
      <c r="I71" s="17">
        <f t="shared" si="43"/>
        <v>1</v>
      </c>
      <c r="J71" s="17">
        <f t="shared" si="43"/>
        <v>1</v>
      </c>
      <c r="K71" s="17">
        <f t="shared" si="43"/>
        <v>1</v>
      </c>
      <c r="L71" s="17">
        <f t="shared" si="43"/>
        <v>1</v>
      </c>
      <c r="M71" s="17">
        <f t="shared" si="43"/>
        <v>1</v>
      </c>
      <c r="N71" s="17">
        <f t="shared" si="43"/>
        <v>5.129</v>
      </c>
      <c r="O71" s="17">
        <f t="shared" si="43"/>
        <v>4.017</v>
      </c>
      <c r="P71" s="17">
        <f t="shared" si="43"/>
        <v>1</v>
      </c>
      <c r="Q71" s="17">
        <f t="shared" si="43"/>
        <v>2.1</v>
      </c>
      <c r="R71" s="17">
        <f t="shared" si="43"/>
        <v>2.073</v>
      </c>
      <c r="S71" s="17">
        <f t="shared" si="43"/>
        <v>1</v>
      </c>
      <c r="T71" s="17">
        <f t="shared" si="43"/>
        <v>1</v>
      </c>
      <c r="U71" s="17">
        <f t="shared" si="43"/>
        <v>1</v>
      </c>
      <c r="V71" s="17">
        <f t="shared" si="43"/>
        <v>1</v>
      </c>
      <c r="Z71" s="1" t="s">
        <v>30</v>
      </c>
      <c r="AA71" s="1">
        <v>1.065</v>
      </c>
      <c r="AB71" s="1" t="str">
        <f t="shared" si="3"/>
        <v>0</v>
      </c>
      <c r="AD71" s="20" t="s">
        <v>1061</v>
      </c>
      <c r="AE71" s="18">
        <v>1</v>
      </c>
    </row>
    <row r="72" spans="3:31" ht="30.75" customHeight="1" thickBot="1" thickTop="1">
      <c r="C72" s="19">
        <f aca="true" t="shared" si="44" ref="C72:V72">IF(C71&gt;$Z$4,$Z$1,$AA$1)</f>
        <v>0</v>
      </c>
      <c r="D72" s="19">
        <f t="shared" si="44"/>
        <v>0</v>
      </c>
      <c r="E72" s="19">
        <f t="shared" si="44"/>
        <v>0</v>
      </c>
      <c r="F72" s="19">
        <f t="shared" si="44"/>
        <v>0</v>
      </c>
      <c r="G72" s="19">
        <f t="shared" si="44"/>
        <v>0</v>
      </c>
      <c r="H72" s="19">
        <f t="shared" si="44"/>
        <v>0</v>
      </c>
      <c r="I72" s="19">
        <f t="shared" si="44"/>
        <v>0</v>
      </c>
      <c r="J72" s="19">
        <f t="shared" si="44"/>
        <v>0</v>
      </c>
      <c r="K72" s="19">
        <f t="shared" si="44"/>
        <v>0</v>
      </c>
      <c r="L72" s="19">
        <f t="shared" si="44"/>
        <v>0</v>
      </c>
      <c r="M72" s="19">
        <f t="shared" si="44"/>
        <v>0</v>
      </c>
      <c r="N72" s="19">
        <f t="shared" si="44"/>
        <v>0</v>
      </c>
      <c r="O72" s="19">
        <f t="shared" si="44"/>
        <v>0</v>
      </c>
      <c r="P72" s="19">
        <f t="shared" si="44"/>
        <v>0</v>
      </c>
      <c r="Q72" s="19">
        <f t="shared" si="44"/>
        <v>0</v>
      </c>
      <c r="R72" s="19">
        <f t="shared" si="44"/>
        <v>0</v>
      </c>
      <c r="S72" s="19">
        <f t="shared" si="44"/>
        <v>0</v>
      </c>
      <c r="T72" s="19">
        <f t="shared" si="44"/>
        <v>0</v>
      </c>
      <c r="U72" s="19">
        <f t="shared" si="44"/>
        <v>0</v>
      </c>
      <c r="V72" s="19">
        <f t="shared" si="44"/>
        <v>0</v>
      </c>
      <c r="Z72" s="1" t="s">
        <v>4</v>
      </c>
      <c r="AA72" s="1">
        <v>1.066</v>
      </c>
      <c r="AB72" s="1" t="str">
        <f aca="true" t="shared" si="45" ref="AB72:AB135">IF(AA72&gt;$N$2,"0","1")</f>
        <v>0</v>
      </c>
      <c r="AD72" t="s">
        <v>1144</v>
      </c>
      <c r="AE72" s="18">
        <v>1</v>
      </c>
    </row>
    <row r="73" spans="1:31" ht="30.75" customHeight="1" thickBot="1" thickTop="1">
      <c r="A73">
        <f>A70+20</f>
        <v>441</v>
      </c>
      <c r="B73" t="str">
        <f>MID(B65,41,20)</f>
        <v>ゅう】を立てる。 支柱
【いし】の強い人</v>
      </c>
      <c r="C73" s="13" t="str">
        <f>MID(B73,1,1)</f>
        <v>ゅ</v>
      </c>
      <c r="D73" s="9" t="str">
        <f>MID(B73,2,1)</f>
        <v>う</v>
      </c>
      <c r="E73" s="9" t="str">
        <f>MID(B73,3,1)</f>
        <v>】</v>
      </c>
      <c r="F73" s="9" t="str">
        <f>MID(B73,4,1)</f>
        <v>を</v>
      </c>
      <c r="G73" s="9" t="str">
        <f>MID(B73,5,1)</f>
        <v>立</v>
      </c>
      <c r="H73" s="9" t="str">
        <f>MID(B73,6,1)</f>
        <v>て</v>
      </c>
      <c r="I73" s="9" t="str">
        <f>MID(B73,7,1)</f>
        <v>る</v>
      </c>
      <c r="J73" s="9" t="str">
        <f>MID(B73,8,1)</f>
        <v>。</v>
      </c>
      <c r="K73" s="9" t="str">
        <f>MID(B73,9,1)</f>
        <v> </v>
      </c>
      <c r="L73" s="9" t="str">
        <f>MID(B73,10,1)</f>
        <v>支</v>
      </c>
      <c r="M73" s="9" t="str">
        <f>MID(B73,11,1)</f>
        <v>柱</v>
      </c>
      <c r="N73" s="9" t="str">
        <f>MID(B73,12,1)</f>
        <v>
</v>
      </c>
      <c r="O73" s="9" t="str">
        <f>MID(B73,13,1)</f>
        <v>【</v>
      </c>
      <c r="P73" s="9" t="str">
        <f>MID(B73,14,1)</f>
        <v>い</v>
      </c>
      <c r="Q73" s="9" t="str">
        <f>MID(B73,15,1)</f>
        <v>し</v>
      </c>
      <c r="R73" s="9" t="str">
        <f>MID(B73,16,1)</f>
        <v>】</v>
      </c>
      <c r="S73" s="9" t="str">
        <f>MID(B73,17,1)</f>
        <v>の</v>
      </c>
      <c r="T73" s="9" t="str">
        <f>MID(B73,18,1)</f>
        <v>強</v>
      </c>
      <c r="U73" s="9" t="str">
        <f>MID(B73,19,1)</f>
        <v>い</v>
      </c>
      <c r="V73" s="14" t="str">
        <f>MID(B73,20,1)</f>
        <v>人</v>
      </c>
      <c r="Z73" s="1" t="s">
        <v>21</v>
      </c>
      <c r="AA73" s="1">
        <v>1.067</v>
      </c>
      <c r="AB73" s="1" t="str">
        <f t="shared" si="45"/>
        <v>0</v>
      </c>
      <c r="AD73" s="20" t="s">
        <v>1056</v>
      </c>
      <c r="AE73" s="18" t="s">
        <v>1057</v>
      </c>
    </row>
    <row r="74" spans="3:31" ht="30.75" customHeight="1" thickBot="1" thickTop="1">
      <c r="C74" s="17">
        <f aca="true" t="shared" si="46" ref="C74:V74">VLOOKUP(C73,$Z$7:$AA$1533,2,FALSE)</f>
        <v>1</v>
      </c>
      <c r="D74" s="17">
        <f t="shared" si="46"/>
        <v>1</v>
      </c>
      <c r="E74" s="17">
        <f t="shared" si="46"/>
        <v>1</v>
      </c>
      <c r="F74" s="17">
        <f t="shared" si="46"/>
        <v>1</v>
      </c>
      <c r="G74" s="17">
        <f t="shared" si="46"/>
        <v>1.069</v>
      </c>
      <c r="H74" s="17">
        <f t="shared" si="46"/>
        <v>1</v>
      </c>
      <c r="I74" s="17">
        <f t="shared" si="46"/>
        <v>1</v>
      </c>
      <c r="J74" s="17">
        <f t="shared" si="46"/>
        <v>1</v>
      </c>
      <c r="K74" s="17">
        <f t="shared" si="46"/>
        <v>1</v>
      </c>
      <c r="L74" s="17">
        <f t="shared" si="46"/>
        <v>5.043</v>
      </c>
      <c r="M74" s="17">
        <f t="shared" si="46"/>
        <v>3.107</v>
      </c>
      <c r="N74" s="17">
        <f t="shared" si="46"/>
        <v>1</v>
      </c>
      <c r="O74" s="17">
        <f t="shared" si="46"/>
        <v>1</v>
      </c>
      <c r="P74" s="17">
        <f t="shared" si="46"/>
        <v>1</v>
      </c>
      <c r="Q74" s="17">
        <f t="shared" si="46"/>
        <v>1</v>
      </c>
      <c r="R74" s="17">
        <f t="shared" si="46"/>
        <v>1</v>
      </c>
      <c r="S74" s="17">
        <f t="shared" si="46"/>
        <v>1</v>
      </c>
      <c r="T74" s="17">
        <f t="shared" si="46"/>
        <v>2.148</v>
      </c>
      <c r="U74" s="17">
        <f t="shared" si="46"/>
        <v>1</v>
      </c>
      <c r="V74" s="17">
        <f t="shared" si="46"/>
        <v>1.04</v>
      </c>
      <c r="Z74" s="1" t="s">
        <v>67</v>
      </c>
      <c r="AA74" s="1">
        <v>1.068</v>
      </c>
      <c r="AB74" s="1" t="str">
        <f t="shared" si="45"/>
        <v>0</v>
      </c>
      <c r="AD74" s="20" t="s">
        <v>1063</v>
      </c>
      <c r="AE74" s="18">
        <v>1</v>
      </c>
    </row>
    <row r="75" spans="3:31" ht="30.75" customHeight="1" thickBot="1" thickTop="1">
      <c r="C75" s="19">
        <f aca="true" t="shared" si="47" ref="C75:V75">IF(C74&gt;$Z$4,$Z$1,$AA$1)</f>
        <v>0</v>
      </c>
      <c r="D75" s="19">
        <f t="shared" si="47"/>
        <v>0</v>
      </c>
      <c r="E75" s="19">
        <f t="shared" si="47"/>
        <v>0</v>
      </c>
      <c r="F75" s="19">
        <f t="shared" si="47"/>
        <v>0</v>
      </c>
      <c r="G75" s="19">
        <f t="shared" si="47"/>
        <v>0</v>
      </c>
      <c r="H75" s="19">
        <f t="shared" si="47"/>
        <v>0</v>
      </c>
      <c r="I75" s="19">
        <f t="shared" si="47"/>
        <v>0</v>
      </c>
      <c r="J75" s="19">
        <f t="shared" si="47"/>
        <v>0</v>
      </c>
      <c r="K75" s="19">
        <f t="shared" si="47"/>
        <v>0</v>
      </c>
      <c r="L75" s="19">
        <f t="shared" si="47"/>
        <v>0</v>
      </c>
      <c r="M75" s="19">
        <f t="shared" si="47"/>
        <v>0</v>
      </c>
      <c r="N75" s="19">
        <f t="shared" si="47"/>
        <v>0</v>
      </c>
      <c r="O75" s="19">
        <f t="shared" si="47"/>
        <v>0</v>
      </c>
      <c r="P75" s="19">
        <f t="shared" si="47"/>
        <v>0</v>
      </c>
      <c r="Q75" s="19">
        <f t="shared" si="47"/>
        <v>0</v>
      </c>
      <c r="R75" s="19">
        <f t="shared" si="47"/>
        <v>0</v>
      </c>
      <c r="S75" s="19">
        <f t="shared" si="47"/>
        <v>0</v>
      </c>
      <c r="T75" s="19">
        <f t="shared" si="47"/>
        <v>0</v>
      </c>
      <c r="U75" s="19">
        <f t="shared" si="47"/>
        <v>0</v>
      </c>
      <c r="V75" s="19">
        <f t="shared" si="47"/>
        <v>0</v>
      </c>
      <c r="Z75" s="1" t="s">
        <v>76</v>
      </c>
      <c r="AA75" s="1">
        <v>1.069</v>
      </c>
      <c r="AB75" s="1" t="str">
        <f t="shared" si="45"/>
        <v>0</v>
      </c>
      <c r="AD75" s="20" t="s">
        <v>1060</v>
      </c>
      <c r="AE75" s="18">
        <v>1</v>
      </c>
    </row>
    <row r="76" spans="1:31" ht="30.75" customHeight="1" thickBot="1" thickTop="1">
      <c r="A76">
        <f>A73+20</f>
        <v>461</v>
      </c>
      <c r="B76" t="str">
        <f>MID(B65,61,20)</f>
        <v>間。 意志
木の【えだ】を折ってはいけま</v>
      </c>
      <c r="C76" s="10" t="str">
        <f>MID(B76,1,1)</f>
        <v>間</v>
      </c>
      <c r="D76" s="11" t="str">
        <f>MID(B76,2,1)</f>
        <v>。</v>
      </c>
      <c r="E76" s="11" t="str">
        <f>MID(B76,3,1)</f>
        <v> </v>
      </c>
      <c r="F76" s="11" t="str">
        <f>MID(B76,4,1)</f>
        <v>意</v>
      </c>
      <c r="G76" s="11" t="str">
        <f>MID(B76,5,1)</f>
        <v>志</v>
      </c>
      <c r="H76" s="11" t="str">
        <f>MID(B76,6,1)</f>
        <v>
</v>
      </c>
      <c r="I76" s="11" t="str">
        <f>MID(B76,7,1)</f>
        <v>木</v>
      </c>
      <c r="J76" s="11" t="str">
        <f>MID(B76,8,1)</f>
        <v>の</v>
      </c>
      <c r="K76" s="11" t="str">
        <f>MID(B76,9,1)</f>
        <v>【</v>
      </c>
      <c r="L76" s="11" t="str">
        <f>MID(B76,10,1)</f>
        <v>え</v>
      </c>
      <c r="M76" s="11" t="str">
        <f>MID(B76,11,1)</f>
        <v>だ</v>
      </c>
      <c r="N76" s="11" t="str">
        <f>MID(B76,12,1)</f>
        <v>】</v>
      </c>
      <c r="O76" s="11" t="str">
        <f>MID(B76,13,1)</f>
        <v>を</v>
      </c>
      <c r="P76" s="11" t="str">
        <f>MID(B76,14,1)</f>
        <v>折</v>
      </c>
      <c r="Q76" s="11" t="str">
        <f>MID(B76,15,1)</f>
        <v>っ</v>
      </c>
      <c r="R76" s="11" t="str">
        <f>MID(B76,16,1)</f>
        <v>て</v>
      </c>
      <c r="S76" s="11" t="str">
        <f>MID(B76,17,1)</f>
        <v>は</v>
      </c>
      <c r="T76" s="11" t="str">
        <f>MID(B76,18,1)</f>
        <v>い</v>
      </c>
      <c r="U76" s="11" t="str">
        <f>MID(B76,19,1)</f>
        <v>け</v>
      </c>
      <c r="V76" s="12" t="str">
        <f>MID(B76,20,1)</f>
        <v>ま</v>
      </c>
      <c r="Z76" s="1" t="s">
        <v>52</v>
      </c>
      <c r="AA76" s="1">
        <v>1.07</v>
      </c>
      <c r="AB76" s="1" t="str">
        <f t="shared" si="45"/>
        <v>0</v>
      </c>
      <c r="AD76" t="s">
        <v>1145</v>
      </c>
      <c r="AE76" s="18">
        <v>1</v>
      </c>
    </row>
    <row r="77" spans="3:31" ht="30.75" customHeight="1" thickBot="1" thickTop="1">
      <c r="C77" s="17">
        <f aca="true" t="shared" si="48" ref="C77:V77">VLOOKUP(C76,$Z$7:$AA$1533,2,FALSE)</f>
        <v>2.077</v>
      </c>
      <c r="D77" s="17">
        <f t="shared" si="48"/>
        <v>1</v>
      </c>
      <c r="E77" s="17">
        <f t="shared" si="48"/>
        <v>1</v>
      </c>
      <c r="F77" s="17">
        <f t="shared" si="48"/>
        <v>3.018</v>
      </c>
      <c r="G77" s="17">
        <f t="shared" si="48"/>
        <v>5.113</v>
      </c>
      <c r="H77" s="17">
        <f t="shared" si="48"/>
        <v>1</v>
      </c>
      <c r="I77" s="17">
        <f t="shared" si="48"/>
        <v>1.001</v>
      </c>
      <c r="J77" s="17">
        <f t="shared" si="48"/>
        <v>1</v>
      </c>
      <c r="K77" s="17">
        <f t="shared" si="48"/>
        <v>1</v>
      </c>
      <c r="L77" s="17">
        <f t="shared" si="48"/>
        <v>1</v>
      </c>
      <c r="M77" s="17">
        <f t="shared" si="48"/>
        <v>1</v>
      </c>
      <c r="N77" s="17">
        <f t="shared" si="48"/>
        <v>1</v>
      </c>
      <c r="O77" s="17">
        <f t="shared" si="48"/>
        <v>1</v>
      </c>
      <c r="P77" s="17">
        <f t="shared" si="48"/>
        <v>4.122</v>
      </c>
      <c r="Q77" s="17">
        <f t="shared" si="48"/>
        <v>1</v>
      </c>
      <c r="R77" s="17">
        <f t="shared" si="48"/>
        <v>1</v>
      </c>
      <c r="S77" s="17">
        <f t="shared" si="48"/>
        <v>1</v>
      </c>
      <c r="T77" s="17">
        <f t="shared" si="48"/>
        <v>1</v>
      </c>
      <c r="U77" s="17">
        <f t="shared" si="48"/>
        <v>1</v>
      </c>
      <c r="V77" s="17">
        <f t="shared" si="48"/>
        <v>1</v>
      </c>
      <c r="Z77" s="1" t="s">
        <v>50</v>
      </c>
      <c r="AA77" s="1">
        <v>1.071</v>
      </c>
      <c r="AB77" s="1" t="str">
        <f t="shared" si="45"/>
        <v>0</v>
      </c>
      <c r="AD77" s="20" t="s">
        <v>1107</v>
      </c>
      <c r="AE77" s="18">
        <v>1</v>
      </c>
    </row>
    <row r="78" spans="3:31" ht="30.75" customHeight="1" thickBot="1" thickTop="1">
      <c r="C78" s="19">
        <f aca="true" t="shared" si="49" ref="C78:V78">IF(C77&gt;$Z$4,$Z$1,$AA$1)</f>
        <v>0</v>
      </c>
      <c r="D78" s="19">
        <f t="shared" si="49"/>
        <v>0</v>
      </c>
      <c r="E78" s="19">
        <f t="shared" si="49"/>
        <v>0</v>
      </c>
      <c r="F78" s="19">
        <f t="shared" si="49"/>
        <v>0</v>
      </c>
      <c r="G78" s="19">
        <f t="shared" si="49"/>
        <v>0</v>
      </c>
      <c r="H78" s="19">
        <f t="shared" si="49"/>
        <v>0</v>
      </c>
      <c r="I78" s="19">
        <f t="shared" si="49"/>
        <v>0</v>
      </c>
      <c r="J78" s="19">
        <f t="shared" si="49"/>
        <v>0</v>
      </c>
      <c r="K78" s="19">
        <f t="shared" si="49"/>
        <v>0</v>
      </c>
      <c r="L78" s="19">
        <f t="shared" si="49"/>
        <v>0</v>
      </c>
      <c r="M78" s="19">
        <f t="shared" si="49"/>
        <v>0</v>
      </c>
      <c r="N78" s="19">
        <f t="shared" si="49"/>
        <v>0</v>
      </c>
      <c r="O78" s="19">
        <f t="shared" si="49"/>
        <v>0</v>
      </c>
      <c r="P78" s="19">
        <f t="shared" si="49"/>
        <v>0</v>
      </c>
      <c r="Q78" s="19">
        <f t="shared" si="49"/>
        <v>0</v>
      </c>
      <c r="R78" s="19">
        <f t="shared" si="49"/>
        <v>0</v>
      </c>
      <c r="S78" s="19">
        <f t="shared" si="49"/>
        <v>0</v>
      </c>
      <c r="T78" s="19">
        <f t="shared" si="49"/>
        <v>0</v>
      </c>
      <c r="U78" s="19">
        <f t="shared" si="49"/>
        <v>0</v>
      </c>
      <c r="V78" s="19">
        <f t="shared" si="49"/>
        <v>0</v>
      </c>
      <c r="Z78" s="1" t="s">
        <v>18</v>
      </c>
      <c r="AA78" s="1">
        <v>1.072</v>
      </c>
      <c r="AB78" s="1" t="str">
        <f t="shared" si="45"/>
        <v>0</v>
      </c>
      <c r="AD78" s="20" t="s">
        <v>1121</v>
      </c>
      <c r="AE78" s="18">
        <v>1</v>
      </c>
    </row>
    <row r="79" spans="1:31" ht="30.75" customHeight="1" thickBot="1" thickTop="1">
      <c r="A79">
        <f>A76+20</f>
        <v>481</v>
      </c>
      <c r="B79" t="str">
        <f>MID(B65,81,20)</f>
        <v>せん。 枝
【きょうし】になるのが夢だ。</v>
      </c>
      <c r="C79" s="13" t="str">
        <f>MID(B79,1,1)</f>
        <v>せ</v>
      </c>
      <c r="D79" s="9" t="str">
        <f>MID(B79,2,1)</f>
        <v>ん</v>
      </c>
      <c r="E79" s="9" t="str">
        <f>MID(B79,3,1)</f>
        <v>。</v>
      </c>
      <c r="F79" s="9" t="str">
        <f>MID(B79,4,1)</f>
        <v> </v>
      </c>
      <c r="G79" s="9" t="str">
        <f>MID(B79,5,1)</f>
        <v>枝</v>
      </c>
      <c r="H79" s="9" t="str">
        <f>MID(B79,6,1)</f>
        <v>
</v>
      </c>
      <c r="I79" s="9" t="str">
        <f>MID(B79,7,1)</f>
        <v>【</v>
      </c>
      <c r="J79" s="9" t="str">
        <f>MID(B79,8,1)</f>
        <v>き</v>
      </c>
      <c r="K79" s="9" t="str">
        <f>MID(B79,9,1)</f>
        <v>ょ</v>
      </c>
      <c r="L79" s="9" t="str">
        <f>MID(B79,10,1)</f>
        <v>う</v>
      </c>
      <c r="M79" s="9" t="str">
        <f>MID(B79,11,1)</f>
        <v>し</v>
      </c>
      <c r="N79" s="9" t="str">
        <f>MID(B79,12,1)</f>
        <v>】</v>
      </c>
      <c r="O79" s="9" t="str">
        <f>MID(B79,13,1)</f>
        <v>に</v>
      </c>
      <c r="P79" s="9" t="str">
        <f>MID(B79,14,1)</f>
        <v>な</v>
      </c>
      <c r="Q79" s="9" t="str">
        <f>MID(B79,15,1)</f>
        <v>る</v>
      </c>
      <c r="R79" s="9" t="str">
        <f>MID(B79,16,1)</f>
        <v>の</v>
      </c>
      <c r="S79" s="9" t="str">
        <f>MID(B79,17,1)</f>
        <v>が</v>
      </c>
      <c r="T79" s="9" t="str">
        <f>MID(B79,18,1)</f>
        <v>夢</v>
      </c>
      <c r="U79" s="9" t="str">
        <f>MID(B79,19,1)</f>
        <v>だ</v>
      </c>
      <c r="V79" s="14" t="str">
        <f>MID(B79,20,1)</f>
        <v>。</v>
      </c>
      <c r="Z79" s="1" t="s">
        <v>51</v>
      </c>
      <c r="AA79" s="1">
        <v>1.073</v>
      </c>
      <c r="AB79" s="1" t="str">
        <f t="shared" si="45"/>
        <v>0</v>
      </c>
      <c r="AD79" t="s">
        <v>1146</v>
      </c>
      <c r="AE79" s="18">
        <v>1</v>
      </c>
    </row>
    <row r="80" spans="3:31" ht="30.75" customHeight="1" thickBot="1" thickTop="1">
      <c r="C80" s="17">
        <f aca="true" t="shared" si="50" ref="C80:V80">VLOOKUP(C79,$Z$7:$AA$1533,2,FALSE)</f>
        <v>1</v>
      </c>
      <c r="D80" s="17">
        <f t="shared" si="50"/>
        <v>1</v>
      </c>
      <c r="E80" s="17">
        <f t="shared" si="50"/>
        <v>1</v>
      </c>
      <c r="F80" s="17">
        <f t="shared" si="50"/>
        <v>1</v>
      </c>
      <c r="G80" s="17">
        <f t="shared" si="50"/>
        <v>5.174</v>
      </c>
      <c r="H80" s="17">
        <f t="shared" si="50"/>
        <v>1</v>
      </c>
      <c r="I80" s="17">
        <f t="shared" si="50"/>
        <v>1</v>
      </c>
      <c r="J80" s="17">
        <f t="shared" si="50"/>
        <v>1</v>
      </c>
      <c r="K80" s="17">
        <f t="shared" si="50"/>
        <v>1</v>
      </c>
      <c r="L80" s="17">
        <f t="shared" si="50"/>
        <v>1</v>
      </c>
      <c r="M80" s="17">
        <f t="shared" si="50"/>
        <v>1</v>
      </c>
      <c r="N80" s="17">
        <f t="shared" si="50"/>
        <v>1</v>
      </c>
      <c r="O80" s="17">
        <f t="shared" si="50"/>
        <v>1</v>
      </c>
      <c r="P80" s="17">
        <f t="shared" si="50"/>
        <v>1</v>
      </c>
      <c r="Q80" s="17">
        <f t="shared" si="50"/>
        <v>1</v>
      </c>
      <c r="R80" s="17">
        <f t="shared" si="50"/>
        <v>1</v>
      </c>
      <c r="S80" s="17">
        <f t="shared" si="50"/>
        <v>1</v>
      </c>
      <c r="T80" s="17">
        <f t="shared" si="50"/>
        <v>5.101</v>
      </c>
      <c r="U80" s="17">
        <f t="shared" si="50"/>
        <v>1</v>
      </c>
      <c r="V80" s="17">
        <f t="shared" si="50"/>
        <v>1</v>
      </c>
      <c r="Z80" s="1" t="s">
        <v>9</v>
      </c>
      <c r="AA80" s="1">
        <v>1.074</v>
      </c>
      <c r="AB80" s="1" t="str">
        <f t="shared" si="45"/>
        <v>0</v>
      </c>
      <c r="AD80" s="20" t="s">
        <v>1098</v>
      </c>
      <c r="AE80" s="18">
        <v>1</v>
      </c>
    </row>
    <row r="81" spans="3:31" ht="30.75" customHeight="1" thickBot="1" thickTop="1">
      <c r="C81" s="19">
        <f aca="true" t="shared" si="51" ref="C81:V81">IF(C80&gt;$Z$4,$Z$1,$AA$1)</f>
        <v>0</v>
      </c>
      <c r="D81" s="19">
        <f t="shared" si="51"/>
        <v>0</v>
      </c>
      <c r="E81" s="19">
        <f t="shared" si="51"/>
        <v>0</v>
      </c>
      <c r="F81" s="19">
        <f t="shared" si="51"/>
        <v>0</v>
      </c>
      <c r="G81" s="19">
        <f t="shared" si="51"/>
        <v>1</v>
      </c>
      <c r="H81" s="19">
        <f t="shared" si="51"/>
        <v>0</v>
      </c>
      <c r="I81" s="19">
        <f t="shared" si="51"/>
        <v>0</v>
      </c>
      <c r="J81" s="19">
        <f t="shared" si="51"/>
        <v>0</v>
      </c>
      <c r="K81" s="19">
        <f t="shared" si="51"/>
        <v>0</v>
      </c>
      <c r="L81" s="19">
        <f t="shared" si="51"/>
        <v>0</v>
      </c>
      <c r="M81" s="19">
        <f t="shared" si="51"/>
        <v>0</v>
      </c>
      <c r="N81" s="19">
        <f t="shared" si="51"/>
        <v>0</v>
      </c>
      <c r="O81" s="19">
        <f t="shared" si="51"/>
        <v>0</v>
      </c>
      <c r="P81" s="19">
        <f t="shared" si="51"/>
        <v>0</v>
      </c>
      <c r="Q81" s="19">
        <f t="shared" si="51"/>
        <v>0</v>
      </c>
      <c r="R81" s="19">
        <f t="shared" si="51"/>
        <v>0</v>
      </c>
      <c r="S81" s="19">
        <f t="shared" si="51"/>
        <v>0</v>
      </c>
      <c r="T81" s="19">
        <f t="shared" si="51"/>
        <v>0</v>
      </c>
      <c r="U81" s="19">
        <f t="shared" si="51"/>
        <v>0</v>
      </c>
      <c r="V81" s="19">
        <f t="shared" si="51"/>
        <v>0</v>
      </c>
      <c r="Z81" s="1" t="s">
        <v>78</v>
      </c>
      <c r="AA81" s="1">
        <v>1.075</v>
      </c>
      <c r="AB81" s="1" t="str">
        <f t="shared" si="45"/>
        <v>0</v>
      </c>
      <c r="AD81" s="20" t="s">
        <v>1088</v>
      </c>
      <c r="AE81" s="18">
        <v>1</v>
      </c>
    </row>
    <row r="82" spans="1:31" ht="30.75" customHeight="1" thickBot="1" thickTop="1">
      <c r="A82">
        <f>A79+20</f>
        <v>501</v>
      </c>
      <c r="B82" t="str">
        <f>MID(B65,101,20)</f>
        <v> 教師
【しりょう】をごらんください。 </v>
      </c>
      <c r="C82" s="15" t="str">
        <f>MID(B82,1,1)</f>
        <v> </v>
      </c>
      <c r="D82" s="8" t="str">
        <f>MID(B82,2,1)</f>
        <v>教</v>
      </c>
      <c r="E82" s="8" t="str">
        <f>MID(B82,3,1)</f>
        <v>師</v>
      </c>
      <c r="F82" s="8" t="str">
        <f>MID(B82,4,1)</f>
        <v>
</v>
      </c>
      <c r="G82" s="8" t="str">
        <f>MID(B82,5,1)</f>
        <v>【</v>
      </c>
      <c r="H82" s="8" t="str">
        <f>MID(B82,6,1)</f>
        <v>し</v>
      </c>
      <c r="I82" s="8" t="str">
        <f>MID(B82,7,1)</f>
        <v>り</v>
      </c>
      <c r="J82" s="8" t="str">
        <f>MID(B82,8,1)</f>
        <v>ょ</v>
      </c>
      <c r="K82" s="8" t="str">
        <f>MID(B82,9,1)</f>
        <v>う</v>
      </c>
      <c r="L82" s="8" t="str">
        <f>MID(B82,10,1)</f>
        <v>】</v>
      </c>
      <c r="M82" s="8" t="str">
        <f>MID(B82,11,1)</f>
        <v>を</v>
      </c>
      <c r="N82" s="8" t="str">
        <f>MID(B82,12,1)</f>
        <v>ご</v>
      </c>
      <c r="O82" s="8" t="str">
        <f>MID(B82,13,1)</f>
        <v>ら</v>
      </c>
      <c r="P82" s="8" t="str">
        <f>MID(B82,14,1)</f>
        <v>ん</v>
      </c>
      <c r="Q82" s="8" t="str">
        <f>MID(B82,15,1)</f>
        <v>く</v>
      </c>
      <c r="R82" s="8" t="str">
        <f>MID(B82,16,1)</f>
        <v>だ</v>
      </c>
      <c r="S82" s="8" t="str">
        <f>MID(B82,17,1)</f>
        <v>さ</v>
      </c>
      <c r="T82" s="8" t="str">
        <f>MID(B82,18,1)</f>
        <v>い</v>
      </c>
      <c r="U82" s="8" t="str">
        <f>MID(B82,19,1)</f>
        <v>。</v>
      </c>
      <c r="V82" s="16" t="str">
        <f>MID(B82,20,1)</f>
        <v> </v>
      </c>
      <c r="Z82" s="1" t="s">
        <v>1</v>
      </c>
      <c r="AA82" s="1">
        <v>1.076</v>
      </c>
      <c r="AB82" s="1" t="str">
        <f t="shared" si="45"/>
        <v>0</v>
      </c>
      <c r="AD82" s="20" t="s">
        <v>1109</v>
      </c>
      <c r="AE82" s="18">
        <v>1</v>
      </c>
    </row>
    <row r="83" spans="3:31" ht="30.75" customHeight="1" thickBot="1" thickTop="1">
      <c r="C83" s="17">
        <f aca="true" t="shared" si="52" ref="C83:V83">VLOOKUP(C82,$Z$7:$AA$1533,2,FALSE)</f>
        <v>1</v>
      </c>
      <c r="D83" s="17">
        <f t="shared" si="52"/>
        <v>2.052</v>
      </c>
      <c r="E83" s="17">
        <f t="shared" si="52"/>
        <v>5.166</v>
      </c>
      <c r="F83" s="17">
        <f t="shared" si="52"/>
        <v>1</v>
      </c>
      <c r="G83" s="17">
        <f t="shared" si="52"/>
        <v>1</v>
      </c>
      <c r="H83" s="17">
        <f t="shared" si="52"/>
        <v>1</v>
      </c>
      <c r="I83" s="17">
        <f t="shared" si="52"/>
        <v>1</v>
      </c>
      <c r="J83" s="17">
        <f t="shared" si="52"/>
        <v>1</v>
      </c>
      <c r="K83" s="17">
        <f t="shared" si="52"/>
        <v>1</v>
      </c>
      <c r="L83" s="17">
        <f t="shared" si="52"/>
        <v>1</v>
      </c>
      <c r="M83" s="17">
        <f t="shared" si="52"/>
        <v>1</v>
      </c>
      <c r="N83" s="17">
        <f t="shared" si="52"/>
        <v>1</v>
      </c>
      <c r="O83" s="17">
        <f t="shared" si="52"/>
        <v>1</v>
      </c>
      <c r="P83" s="17">
        <f t="shared" si="52"/>
        <v>1</v>
      </c>
      <c r="Q83" s="17">
        <f t="shared" si="52"/>
        <v>1</v>
      </c>
      <c r="R83" s="17">
        <f t="shared" si="52"/>
        <v>1</v>
      </c>
      <c r="S83" s="17">
        <f t="shared" si="52"/>
        <v>1</v>
      </c>
      <c r="T83" s="17">
        <f t="shared" si="52"/>
        <v>1</v>
      </c>
      <c r="U83" s="17">
        <f t="shared" si="52"/>
        <v>1</v>
      </c>
      <c r="V83" s="17">
        <f t="shared" si="52"/>
        <v>1</v>
      </c>
      <c r="Z83" s="1" t="s">
        <v>53</v>
      </c>
      <c r="AA83" s="1">
        <v>1.077</v>
      </c>
      <c r="AB83" s="1" t="str">
        <f t="shared" si="45"/>
        <v>0</v>
      </c>
      <c r="AD83" t="s">
        <v>1147</v>
      </c>
      <c r="AE83" s="18">
        <v>1</v>
      </c>
    </row>
    <row r="84" spans="3:31" ht="30.75" customHeight="1" thickBot="1" thickTop="1">
      <c r="C84" s="19">
        <f aca="true" t="shared" si="53" ref="C84:V84">IF(C83&gt;$Z$4,$Z$1,$AA$1)</f>
        <v>0</v>
      </c>
      <c r="D84" s="19">
        <f t="shared" si="53"/>
        <v>0</v>
      </c>
      <c r="E84" s="19">
        <f t="shared" si="53"/>
        <v>1</v>
      </c>
      <c r="F84" s="19">
        <f t="shared" si="53"/>
        <v>0</v>
      </c>
      <c r="G84" s="19">
        <f t="shared" si="53"/>
        <v>0</v>
      </c>
      <c r="H84" s="19">
        <f t="shared" si="53"/>
        <v>0</v>
      </c>
      <c r="I84" s="19">
        <f t="shared" si="53"/>
        <v>0</v>
      </c>
      <c r="J84" s="19">
        <f t="shared" si="53"/>
        <v>0</v>
      </c>
      <c r="K84" s="19">
        <f t="shared" si="53"/>
        <v>0</v>
      </c>
      <c r="L84" s="19">
        <f t="shared" si="53"/>
        <v>0</v>
      </c>
      <c r="M84" s="19">
        <f t="shared" si="53"/>
        <v>0</v>
      </c>
      <c r="N84" s="19">
        <f t="shared" si="53"/>
        <v>0</v>
      </c>
      <c r="O84" s="19">
        <f t="shared" si="53"/>
        <v>0</v>
      </c>
      <c r="P84" s="19">
        <f t="shared" si="53"/>
        <v>0</v>
      </c>
      <c r="Q84" s="19">
        <f t="shared" si="53"/>
        <v>0</v>
      </c>
      <c r="R84" s="19">
        <f t="shared" si="53"/>
        <v>0</v>
      </c>
      <c r="S84" s="19">
        <f t="shared" si="53"/>
        <v>0</v>
      </c>
      <c r="T84" s="19">
        <f t="shared" si="53"/>
        <v>0</v>
      </c>
      <c r="U84" s="19">
        <f t="shared" si="53"/>
        <v>0</v>
      </c>
      <c r="V84" s="19">
        <f t="shared" si="53"/>
        <v>0</v>
      </c>
      <c r="Z84" s="1" t="s">
        <v>46</v>
      </c>
      <c r="AA84" s="1">
        <v>1.078</v>
      </c>
      <c r="AB84" s="1" t="str">
        <f t="shared" si="45"/>
        <v>0</v>
      </c>
      <c r="AD84" s="20" t="s">
        <v>1097</v>
      </c>
      <c r="AE84" s="18">
        <v>1</v>
      </c>
    </row>
    <row r="85" spans="1:31" ht="30.75" customHeight="1" thickBot="1" thickTop="1">
      <c r="A85">
        <f>A82+20</f>
        <v>521</v>
      </c>
      <c r="B85" t="str">
        <f>MID(B65,121,20)</f>
        <v>資料
【しいく】係の仕事をする。 飼育
</v>
      </c>
      <c r="C85" s="15" t="str">
        <f>MID(B85,1,1)</f>
        <v>資</v>
      </c>
      <c r="D85" s="8" t="str">
        <f>MID(B85,2,1)</f>
        <v>料</v>
      </c>
      <c r="E85" s="8" t="str">
        <f>MID(B85,3,1)</f>
        <v>
</v>
      </c>
      <c r="F85" s="8" t="str">
        <f>MID(B85,4,1)</f>
        <v>【</v>
      </c>
      <c r="G85" s="8" t="str">
        <f>MID(B85,5,1)</f>
        <v>し</v>
      </c>
      <c r="H85" s="8" t="str">
        <f>MID(B85,6,1)</f>
        <v>い</v>
      </c>
      <c r="I85" s="8" t="str">
        <f>MID(B85,7,1)</f>
        <v>く</v>
      </c>
      <c r="J85" s="8" t="str">
        <f>MID(B85,8,1)</f>
        <v>】</v>
      </c>
      <c r="K85" s="8" t="str">
        <f>MID(B85,9,1)</f>
        <v>係</v>
      </c>
      <c r="L85" s="8" t="str">
        <f>MID(B85,10,1)</f>
        <v>の</v>
      </c>
      <c r="M85" s="8" t="str">
        <f>MID(B85,11,1)</f>
        <v>仕</v>
      </c>
      <c r="N85" s="8" t="str">
        <f>MID(B85,12,1)</f>
        <v>事</v>
      </c>
      <c r="O85" s="8" t="str">
        <f>MID(B85,13,1)</f>
        <v>を</v>
      </c>
      <c r="P85" s="8" t="str">
        <f>MID(B85,14,1)</f>
        <v>す</v>
      </c>
      <c r="Q85" s="8" t="str">
        <f>MID(B85,15,1)</f>
        <v>る</v>
      </c>
      <c r="R85" s="8" t="str">
        <f>MID(B85,16,1)</f>
        <v>。</v>
      </c>
      <c r="S85" s="8" t="str">
        <f>MID(B85,17,1)</f>
        <v> </v>
      </c>
      <c r="T85" s="8" t="str">
        <f>MID(B85,18,1)</f>
        <v>飼</v>
      </c>
      <c r="U85" s="8" t="str">
        <f>MID(B85,19,1)</f>
        <v>育</v>
      </c>
      <c r="V85" s="16" t="str">
        <f>MID(B85,20,1)</f>
        <v>
</v>
      </c>
      <c r="Z85" s="1" t="s">
        <v>23</v>
      </c>
      <c r="AA85" s="1">
        <v>1.079</v>
      </c>
      <c r="AB85" s="1" t="str">
        <f t="shared" si="45"/>
        <v>0</v>
      </c>
      <c r="AD85" s="20" t="s">
        <v>1051</v>
      </c>
      <c r="AE85" s="18">
        <v>1</v>
      </c>
    </row>
    <row r="86" spans="3:31" ht="30.75" customHeight="1" thickBot="1" thickTop="1">
      <c r="C86" s="17">
        <f aca="true" t="shared" si="54" ref="C86:V86">VLOOKUP(C85,$Z$7:$AA$1533,2,FALSE)</f>
        <v>5.061</v>
      </c>
      <c r="D86" s="17">
        <f t="shared" si="54"/>
        <v>4.008</v>
      </c>
      <c r="E86" s="17">
        <f t="shared" si="54"/>
        <v>1</v>
      </c>
      <c r="F86" s="17">
        <f t="shared" si="54"/>
        <v>1</v>
      </c>
      <c r="G86" s="17">
        <f t="shared" si="54"/>
        <v>1</v>
      </c>
      <c r="H86" s="17">
        <f t="shared" si="54"/>
        <v>1</v>
      </c>
      <c r="I86" s="17">
        <f t="shared" si="54"/>
        <v>1</v>
      </c>
      <c r="J86" s="17">
        <f t="shared" si="54"/>
        <v>1</v>
      </c>
      <c r="K86" s="17">
        <f t="shared" si="54"/>
        <v>3.105</v>
      </c>
      <c r="L86" s="17">
        <f t="shared" si="54"/>
        <v>1</v>
      </c>
      <c r="M86" s="17">
        <f t="shared" si="54"/>
        <v>3.082</v>
      </c>
      <c r="N86" s="17">
        <f t="shared" si="54"/>
        <v>3.013</v>
      </c>
      <c r="O86" s="17">
        <f t="shared" si="54"/>
        <v>1</v>
      </c>
      <c r="P86" s="17">
        <f t="shared" si="54"/>
        <v>1</v>
      </c>
      <c r="Q86" s="17">
        <f t="shared" si="54"/>
        <v>1</v>
      </c>
      <c r="R86" s="17">
        <f t="shared" si="54"/>
        <v>1</v>
      </c>
      <c r="S86" s="17">
        <f t="shared" si="54"/>
        <v>1</v>
      </c>
      <c r="T86" s="17">
        <f t="shared" si="54"/>
        <v>5.005</v>
      </c>
      <c r="U86" s="17">
        <f t="shared" si="54"/>
        <v>3.135</v>
      </c>
      <c r="V86" s="17">
        <f t="shared" si="54"/>
        <v>1</v>
      </c>
      <c r="Z86" s="1" t="s">
        <v>77</v>
      </c>
      <c r="AA86" s="1">
        <v>1.08</v>
      </c>
      <c r="AB86" s="1" t="str">
        <f t="shared" si="45"/>
        <v>0</v>
      </c>
      <c r="AD86" t="s">
        <v>1148</v>
      </c>
      <c r="AE86" s="18">
        <v>1</v>
      </c>
    </row>
    <row r="87" spans="3:31" ht="30.75" customHeight="1" thickBot="1" thickTop="1">
      <c r="C87" s="19">
        <f aca="true" t="shared" si="55" ref="C87:V87">IF(C86&gt;$Z$4,$Z$1,$AA$1)</f>
        <v>0</v>
      </c>
      <c r="D87" s="19">
        <f t="shared" si="55"/>
        <v>0</v>
      </c>
      <c r="E87" s="19">
        <f t="shared" si="55"/>
        <v>0</v>
      </c>
      <c r="F87" s="19">
        <f t="shared" si="55"/>
        <v>0</v>
      </c>
      <c r="G87" s="19">
        <f t="shared" si="55"/>
        <v>0</v>
      </c>
      <c r="H87" s="19">
        <f t="shared" si="55"/>
        <v>0</v>
      </c>
      <c r="I87" s="19">
        <f t="shared" si="55"/>
        <v>0</v>
      </c>
      <c r="J87" s="19">
        <f t="shared" si="55"/>
        <v>0</v>
      </c>
      <c r="K87" s="19">
        <f t="shared" si="55"/>
        <v>0</v>
      </c>
      <c r="L87" s="19">
        <f t="shared" si="55"/>
        <v>0</v>
      </c>
      <c r="M87" s="19">
        <f t="shared" si="55"/>
        <v>0</v>
      </c>
      <c r="N87" s="19">
        <f t="shared" si="55"/>
        <v>0</v>
      </c>
      <c r="O87" s="19">
        <f t="shared" si="55"/>
        <v>0</v>
      </c>
      <c r="P87" s="19">
        <f t="shared" si="55"/>
        <v>0</v>
      </c>
      <c r="Q87" s="19">
        <f t="shared" si="55"/>
        <v>0</v>
      </c>
      <c r="R87" s="19">
        <f t="shared" si="55"/>
        <v>0</v>
      </c>
      <c r="S87" s="19">
        <f t="shared" si="55"/>
        <v>0</v>
      </c>
      <c r="T87" s="19">
        <f t="shared" si="55"/>
        <v>0</v>
      </c>
      <c r="U87" s="19">
        <f t="shared" si="55"/>
        <v>0</v>
      </c>
      <c r="V87" s="19">
        <f t="shared" si="55"/>
        <v>0</v>
      </c>
      <c r="Z87" s="1" t="s">
        <v>344</v>
      </c>
      <c r="AA87" s="1">
        <v>2.001</v>
      </c>
      <c r="AB87" s="1" t="str">
        <f t="shared" si="45"/>
        <v>0</v>
      </c>
      <c r="AD87" s="20" t="s">
        <v>1059</v>
      </c>
      <c r="AE87" s="18">
        <v>1</v>
      </c>
    </row>
    <row r="88" spans="1:31" ht="30.75" customHeight="1" thickBot="1" thickTop="1">
      <c r="A88">
        <f>A85+20</f>
        <v>541</v>
      </c>
      <c r="B88" t="str">
        <f>MID(B65,141,20)</f>
        <v>よく【にて】いる兄弟。 似て
校長先生に</v>
      </c>
      <c r="C88" s="15" t="str">
        <f>MID(B88,1,1)</f>
        <v>よ</v>
      </c>
      <c r="D88" s="8" t="str">
        <f>MID(B88,2,1)</f>
        <v>く</v>
      </c>
      <c r="E88" s="8" t="str">
        <f>MID(B88,3,1)</f>
        <v>【</v>
      </c>
      <c r="F88" s="8" t="str">
        <f>MID(B88,4,1)</f>
        <v>に</v>
      </c>
      <c r="G88" s="8" t="str">
        <f>MID(B88,5,1)</f>
        <v>て</v>
      </c>
      <c r="H88" s="8" t="str">
        <f>MID(B88,6,1)</f>
        <v>】</v>
      </c>
      <c r="I88" s="8" t="str">
        <f>MID(B88,7,1)</f>
        <v>い</v>
      </c>
      <c r="J88" s="8" t="str">
        <f>MID(B88,8,1)</f>
        <v>る</v>
      </c>
      <c r="K88" s="8" t="str">
        <f>MID(B88,9,1)</f>
        <v>兄</v>
      </c>
      <c r="L88" s="8" t="str">
        <f>MID(B88,10,1)</f>
        <v>弟</v>
      </c>
      <c r="M88" s="8" t="str">
        <f>MID(B88,11,1)</f>
        <v>。</v>
      </c>
      <c r="N88" s="8" t="str">
        <f>MID(B88,12,1)</f>
        <v> </v>
      </c>
      <c r="O88" s="8" t="str">
        <f>MID(B88,13,1)</f>
        <v>似</v>
      </c>
      <c r="P88" s="8" t="str">
        <f>MID(B88,14,1)</f>
        <v>て</v>
      </c>
      <c r="Q88" s="8" t="str">
        <f>MID(B88,15,1)</f>
        <v>
</v>
      </c>
      <c r="R88" s="8" t="str">
        <f>MID(B88,16,1)</f>
        <v>校</v>
      </c>
      <c r="S88" s="8" t="str">
        <f>MID(B88,17,1)</f>
        <v>長</v>
      </c>
      <c r="T88" s="8" t="str">
        <f>MID(B88,18,1)</f>
        <v>先</v>
      </c>
      <c r="U88" s="8" t="str">
        <f>MID(B88,19,1)</f>
        <v>生</v>
      </c>
      <c r="V88" s="16" t="str">
        <f>MID(B88,20,1)</f>
        <v>に</v>
      </c>
      <c r="Z88" s="1" t="s">
        <v>345</v>
      </c>
      <c r="AA88" s="1">
        <v>2.002</v>
      </c>
      <c r="AB88" s="1" t="str">
        <f t="shared" si="45"/>
        <v>0</v>
      </c>
      <c r="AD88" s="20" t="s">
        <v>1112</v>
      </c>
      <c r="AE88" s="18">
        <v>1</v>
      </c>
    </row>
    <row r="89" spans="3:31" ht="30.75" customHeight="1" thickBot="1" thickTop="1">
      <c r="C89" s="17">
        <f aca="true" t="shared" si="56" ref="C89:V89">VLOOKUP(C88,$Z$7:$AA$1533,2,FALSE)</f>
        <v>1</v>
      </c>
      <c r="D89" s="17">
        <f t="shared" si="56"/>
        <v>1</v>
      </c>
      <c r="E89" s="17">
        <f t="shared" si="56"/>
        <v>1</v>
      </c>
      <c r="F89" s="17">
        <f t="shared" si="56"/>
        <v>1</v>
      </c>
      <c r="G89" s="17">
        <f t="shared" si="56"/>
        <v>1</v>
      </c>
      <c r="H89" s="17">
        <f t="shared" si="56"/>
        <v>1</v>
      </c>
      <c r="I89" s="17">
        <f t="shared" si="56"/>
        <v>1</v>
      </c>
      <c r="J89" s="17">
        <f t="shared" si="56"/>
        <v>1</v>
      </c>
      <c r="K89" s="17">
        <f t="shared" si="56"/>
        <v>2.087</v>
      </c>
      <c r="L89" s="17">
        <f t="shared" si="56"/>
        <v>2.088</v>
      </c>
      <c r="M89" s="17">
        <f t="shared" si="56"/>
        <v>1</v>
      </c>
      <c r="N89" s="17">
        <f t="shared" si="56"/>
        <v>1</v>
      </c>
      <c r="O89" s="17">
        <f t="shared" si="56"/>
        <v>5.006</v>
      </c>
      <c r="P89" s="17">
        <f t="shared" si="56"/>
        <v>1</v>
      </c>
      <c r="Q89" s="17">
        <f t="shared" si="56"/>
        <v>1</v>
      </c>
      <c r="R89" s="17">
        <f t="shared" si="56"/>
        <v>1.023</v>
      </c>
      <c r="S89" s="17">
        <f t="shared" si="56"/>
        <v>2.028</v>
      </c>
      <c r="T89" s="17">
        <f t="shared" si="56"/>
        <v>1.071</v>
      </c>
      <c r="U89" s="17">
        <f t="shared" si="56"/>
        <v>1.064</v>
      </c>
      <c r="V89" s="17">
        <f t="shared" si="56"/>
        <v>1</v>
      </c>
      <c r="Z89" s="1" t="s">
        <v>346</v>
      </c>
      <c r="AA89" s="1">
        <v>2.003</v>
      </c>
      <c r="AB89" s="1" t="str">
        <f t="shared" si="45"/>
        <v>0</v>
      </c>
      <c r="AD89" t="s">
        <v>1149</v>
      </c>
      <c r="AE89" s="18">
        <v>1</v>
      </c>
    </row>
    <row r="90" spans="3:31" ht="30.75" customHeight="1" thickBot="1" thickTop="1">
      <c r="C90" s="19">
        <f aca="true" t="shared" si="57" ref="C90:V90">IF(C89&gt;$Z$4,$Z$1,$AA$1)</f>
        <v>0</v>
      </c>
      <c r="D90" s="19">
        <f t="shared" si="57"/>
        <v>0</v>
      </c>
      <c r="E90" s="19">
        <f t="shared" si="57"/>
        <v>0</v>
      </c>
      <c r="F90" s="19">
        <f t="shared" si="57"/>
        <v>0</v>
      </c>
      <c r="G90" s="19">
        <f t="shared" si="57"/>
        <v>0</v>
      </c>
      <c r="H90" s="19">
        <f t="shared" si="57"/>
        <v>0</v>
      </c>
      <c r="I90" s="19">
        <f t="shared" si="57"/>
        <v>0</v>
      </c>
      <c r="J90" s="19">
        <f t="shared" si="57"/>
        <v>0</v>
      </c>
      <c r="K90" s="19">
        <f t="shared" si="57"/>
        <v>0</v>
      </c>
      <c r="L90" s="19">
        <f t="shared" si="57"/>
        <v>0</v>
      </c>
      <c r="M90" s="19">
        <f t="shared" si="57"/>
        <v>0</v>
      </c>
      <c r="N90" s="19">
        <f t="shared" si="57"/>
        <v>0</v>
      </c>
      <c r="O90" s="19">
        <f t="shared" si="57"/>
        <v>0</v>
      </c>
      <c r="P90" s="19">
        <f t="shared" si="57"/>
        <v>0</v>
      </c>
      <c r="Q90" s="19">
        <f t="shared" si="57"/>
        <v>0</v>
      </c>
      <c r="R90" s="19">
        <f t="shared" si="57"/>
        <v>0</v>
      </c>
      <c r="S90" s="19">
        <f t="shared" si="57"/>
        <v>0</v>
      </c>
      <c r="T90" s="19">
        <f t="shared" si="57"/>
        <v>0</v>
      </c>
      <c r="U90" s="19">
        <f t="shared" si="57"/>
        <v>0</v>
      </c>
      <c r="V90" s="19">
        <f t="shared" si="57"/>
        <v>0</v>
      </c>
      <c r="Z90" s="1" t="s">
        <v>347</v>
      </c>
      <c r="AA90" s="1">
        <v>2.004</v>
      </c>
      <c r="AB90" s="1" t="str">
        <f t="shared" si="45"/>
        <v>0</v>
      </c>
      <c r="AD90" t="s">
        <v>1150</v>
      </c>
      <c r="AE90" s="18">
        <v>1</v>
      </c>
    </row>
    <row r="91" spans="1:31" ht="30.75" customHeight="1" thickBot="1" thickTop="1">
      <c r="A91">
        <f>A88+20</f>
        <v>561</v>
      </c>
      <c r="B91" t="str">
        <f>MID(B65,161,20)</f>
        <v>【しつもん】する。 質問
思い出の残る【</v>
      </c>
      <c r="C91" s="15" t="str">
        <f>MID(B91,1,1)</f>
        <v>【</v>
      </c>
      <c r="D91" s="8" t="str">
        <f>MID(B91,2,1)</f>
        <v>し</v>
      </c>
      <c r="E91" s="8" t="str">
        <f>MID(B91,3,1)</f>
        <v>つ</v>
      </c>
      <c r="F91" s="8" t="str">
        <f>MID(B91,4,1)</f>
        <v>も</v>
      </c>
      <c r="G91" s="8" t="str">
        <f>MID(B91,5,1)</f>
        <v>ん</v>
      </c>
      <c r="H91" s="8" t="str">
        <f>MID(B91,6,1)</f>
        <v>】</v>
      </c>
      <c r="I91" s="8" t="str">
        <f>MID(B91,7,1)</f>
        <v>す</v>
      </c>
      <c r="J91" s="8" t="str">
        <f>MID(B91,8,1)</f>
        <v>る</v>
      </c>
      <c r="K91" s="8" t="str">
        <f>MID(B91,9,1)</f>
        <v>。</v>
      </c>
      <c r="L91" s="8" t="str">
        <f>MID(B91,10,1)</f>
        <v> </v>
      </c>
      <c r="M91" s="8" t="str">
        <f>MID(B91,11,1)</f>
        <v>質</v>
      </c>
      <c r="N91" s="8" t="str">
        <f>MID(B91,12,1)</f>
        <v>問</v>
      </c>
      <c r="O91" s="8" t="str">
        <f>MID(B91,13,1)</f>
        <v>
</v>
      </c>
      <c r="P91" s="8" t="str">
        <f>MID(B91,14,1)</f>
        <v>思</v>
      </c>
      <c r="Q91" s="8" t="str">
        <f>MID(B91,15,1)</f>
        <v>い</v>
      </c>
      <c r="R91" s="8" t="str">
        <f>MID(B91,16,1)</f>
        <v>出</v>
      </c>
      <c r="S91" s="8" t="str">
        <f>MID(B91,17,1)</f>
        <v>の</v>
      </c>
      <c r="T91" s="8" t="str">
        <f>MID(B91,18,1)</f>
        <v>残</v>
      </c>
      <c r="U91" s="8" t="str">
        <f>MID(B91,19,1)</f>
        <v>る</v>
      </c>
      <c r="V91" s="16" t="str">
        <f>MID(B91,20,1)</f>
        <v>【</v>
      </c>
      <c r="Z91" s="1" t="s">
        <v>348</v>
      </c>
      <c r="AA91" s="1">
        <v>2.005</v>
      </c>
      <c r="AB91" s="1" t="str">
        <f t="shared" si="45"/>
        <v>0</v>
      </c>
      <c r="AD91" s="20" t="s">
        <v>1103</v>
      </c>
      <c r="AE91" s="18">
        <v>1</v>
      </c>
    </row>
    <row r="92" spans="3:31" ht="30.75" customHeight="1" thickBot="1" thickTop="1">
      <c r="C92" s="17">
        <f aca="true" t="shared" si="58" ref="C92:V92">VLOOKUP(C91,$Z$7:$AA$1533,2,FALSE)</f>
        <v>1</v>
      </c>
      <c r="D92" s="17">
        <f t="shared" si="58"/>
        <v>1</v>
      </c>
      <c r="E92" s="17">
        <f t="shared" si="58"/>
        <v>1</v>
      </c>
      <c r="F92" s="17">
        <f t="shared" si="58"/>
        <v>1</v>
      </c>
      <c r="G92" s="17">
        <f t="shared" si="58"/>
        <v>1</v>
      </c>
      <c r="H92" s="17">
        <f t="shared" si="58"/>
        <v>1</v>
      </c>
      <c r="I92" s="17">
        <f t="shared" si="58"/>
        <v>1</v>
      </c>
      <c r="J92" s="17">
        <f t="shared" si="58"/>
        <v>1</v>
      </c>
      <c r="K92" s="17">
        <f t="shared" si="58"/>
        <v>1</v>
      </c>
      <c r="L92" s="17">
        <f t="shared" si="58"/>
        <v>1</v>
      </c>
      <c r="M92" s="17">
        <f t="shared" si="58"/>
        <v>5.03</v>
      </c>
      <c r="N92" s="17">
        <f t="shared" si="58"/>
        <v>3.025</v>
      </c>
      <c r="O92" s="17">
        <f t="shared" si="58"/>
        <v>1</v>
      </c>
      <c r="P92" s="17">
        <f t="shared" si="58"/>
        <v>2.012</v>
      </c>
      <c r="Q92" s="17">
        <f t="shared" si="58"/>
        <v>1</v>
      </c>
      <c r="R92" s="17">
        <f t="shared" si="58"/>
        <v>1.044</v>
      </c>
      <c r="S92" s="17">
        <f t="shared" si="58"/>
        <v>1</v>
      </c>
      <c r="T92" s="17">
        <f t="shared" si="58"/>
        <v>4.158</v>
      </c>
      <c r="U92" s="17">
        <f t="shared" si="58"/>
        <v>1</v>
      </c>
      <c r="V92" s="17">
        <f t="shared" si="58"/>
        <v>1</v>
      </c>
      <c r="Z92" s="1" t="s">
        <v>349</v>
      </c>
      <c r="AA92" s="1">
        <v>2.006</v>
      </c>
      <c r="AB92" s="1" t="str">
        <f t="shared" si="45"/>
        <v>0</v>
      </c>
      <c r="AD92" t="s">
        <v>1151</v>
      </c>
      <c r="AE92" s="18">
        <v>1</v>
      </c>
    </row>
    <row r="93" spans="3:31" ht="30.75" customHeight="1" thickBot="1" thickTop="1">
      <c r="C93" s="19">
        <f aca="true" t="shared" si="59" ref="C93:V93">IF(C92&gt;$Z$4,$Z$1,$AA$1)</f>
        <v>0</v>
      </c>
      <c r="D93" s="19">
        <f t="shared" si="59"/>
        <v>0</v>
      </c>
      <c r="E93" s="19">
        <f t="shared" si="59"/>
        <v>0</v>
      </c>
      <c r="F93" s="19">
        <f t="shared" si="59"/>
        <v>0</v>
      </c>
      <c r="G93" s="19">
        <f t="shared" si="59"/>
        <v>0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Z93" s="1" t="s">
        <v>81</v>
      </c>
      <c r="AA93" s="1">
        <v>2.007</v>
      </c>
      <c r="AB93" s="1" t="str">
        <f t="shared" si="45"/>
        <v>0</v>
      </c>
      <c r="AD93" s="20" t="s">
        <v>1065</v>
      </c>
      <c r="AE93" s="18">
        <v>1</v>
      </c>
    </row>
    <row r="94" spans="1:31" ht="30.75" customHeight="1" thickBot="1" thickTop="1">
      <c r="A94">
        <f>A91+20</f>
        <v>581</v>
      </c>
      <c r="B94" t="str">
        <f>MID(B65,181,20)</f>
        <v>こうしゃ】。 校舎
【じゅぎょう】に遅れ</v>
      </c>
      <c r="C94" s="15" t="str">
        <f>MID(B94,1,1)</f>
        <v>こ</v>
      </c>
      <c r="D94" s="8" t="str">
        <f>MID(B94,2,1)</f>
        <v>う</v>
      </c>
      <c r="E94" s="8" t="str">
        <f>MID(B94,3,1)</f>
        <v>し</v>
      </c>
      <c r="F94" s="8" t="str">
        <f>MID(B94,4,1)</f>
        <v>ゃ</v>
      </c>
      <c r="G94" s="8" t="str">
        <f>MID(B94,5,1)</f>
        <v>】</v>
      </c>
      <c r="H94" s="8" t="str">
        <f>MID(B94,6,1)</f>
        <v>。</v>
      </c>
      <c r="I94" s="8" t="str">
        <f>MID(B94,7,1)</f>
        <v> </v>
      </c>
      <c r="J94" s="8" t="str">
        <f>MID(B94,8,1)</f>
        <v>校</v>
      </c>
      <c r="K94" s="8" t="str">
        <f>MID(B94,9,1)</f>
        <v>舎</v>
      </c>
      <c r="L94" s="8" t="str">
        <f>MID(B94,10,1)</f>
        <v>
</v>
      </c>
      <c r="M94" s="8" t="str">
        <f>MID(B94,11,1)</f>
        <v>【</v>
      </c>
      <c r="N94" s="8" t="str">
        <f>MID(B94,12,1)</f>
        <v>じ</v>
      </c>
      <c r="O94" s="8" t="str">
        <f>MID(B94,13,1)</f>
        <v>ゅ</v>
      </c>
      <c r="P94" s="8" t="str">
        <f>MID(B94,14,1)</f>
        <v>ぎ</v>
      </c>
      <c r="Q94" s="8" t="str">
        <f>MID(B94,15,1)</f>
        <v>ょ</v>
      </c>
      <c r="R94" s="8" t="str">
        <f>MID(B94,16,1)</f>
        <v>う</v>
      </c>
      <c r="S94" s="8" t="str">
        <f>MID(B94,17,1)</f>
        <v>】</v>
      </c>
      <c r="T94" s="8" t="str">
        <f>MID(B94,18,1)</f>
        <v>に</v>
      </c>
      <c r="U94" s="8" t="str">
        <f>MID(B94,19,1)</f>
        <v>遅</v>
      </c>
      <c r="V94" s="16" t="str">
        <f>MID(B94,20,1)</f>
        <v>れ</v>
      </c>
      <c r="Z94" s="1" t="s">
        <v>350</v>
      </c>
      <c r="AA94" s="1">
        <v>2.008</v>
      </c>
      <c r="AB94" s="1" t="str">
        <f t="shared" si="45"/>
        <v>0</v>
      </c>
      <c r="AD94" t="s">
        <v>1152</v>
      </c>
      <c r="AE94" s="18">
        <v>1</v>
      </c>
    </row>
    <row r="95" spans="3:31" ht="30.75" customHeight="1" thickBot="1" thickTop="1">
      <c r="C95" s="17">
        <f aca="true" t="shared" si="60" ref="C95:V95">VLOOKUP(C94,$Z$7:$AA$1533,2,FALSE)</f>
        <v>1</v>
      </c>
      <c r="D95" s="17">
        <f t="shared" si="60"/>
        <v>1</v>
      </c>
      <c r="E95" s="17">
        <f t="shared" si="60"/>
        <v>1</v>
      </c>
      <c r="F95" s="17">
        <f t="shared" si="60"/>
        <v>1</v>
      </c>
      <c r="G95" s="17">
        <f t="shared" si="60"/>
        <v>1</v>
      </c>
      <c r="H95" s="17">
        <f t="shared" si="60"/>
        <v>1</v>
      </c>
      <c r="I95" s="17">
        <f t="shared" si="60"/>
        <v>1</v>
      </c>
      <c r="J95" s="17">
        <f t="shared" si="60"/>
        <v>1.023</v>
      </c>
      <c r="K95" s="17">
        <f t="shared" si="60"/>
        <v>5.071</v>
      </c>
      <c r="L95" s="17">
        <f t="shared" si="60"/>
        <v>1</v>
      </c>
      <c r="M95" s="17">
        <f t="shared" si="60"/>
        <v>1</v>
      </c>
      <c r="N95" s="17">
        <f t="shared" si="60"/>
        <v>1</v>
      </c>
      <c r="O95" s="17">
        <f t="shared" si="60"/>
        <v>1</v>
      </c>
      <c r="P95" s="17">
        <f t="shared" si="60"/>
        <v>1</v>
      </c>
      <c r="Q95" s="17">
        <f t="shared" si="60"/>
        <v>1</v>
      </c>
      <c r="R95" s="17">
        <f t="shared" si="60"/>
        <v>1</v>
      </c>
      <c r="S95" s="17">
        <f t="shared" si="60"/>
        <v>1</v>
      </c>
      <c r="T95" s="17">
        <f t="shared" si="60"/>
        <v>1</v>
      </c>
      <c r="U95" s="17" t="e">
        <f t="shared" si="60"/>
        <v>#N/A</v>
      </c>
      <c r="V95" s="17">
        <f t="shared" si="60"/>
        <v>1</v>
      </c>
      <c r="Z95" s="1" t="s">
        <v>351</v>
      </c>
      <c r="AA95" s="1">
        <v>2.009</v>
      </c>
      <c r="AB95" s="1" t="str">
        <f t="shared" si="45"/>
        <v>0</v>
      </c>
      <c r="AD95" s="20" t="s">
        <v>1090</v>
      </c>
      <c r="AE95" s="18">
        <v>1</v>
      </c>
    </row>
    <row r="96" spans="3:31" ht="30.75" customHeight="1" thickBot="1" thickTop="1">
      <c r="C96" s="19">
        <f aca="true" t="shared" si="61" ref="C96:V96">IF(C95&gt;$Z$4,$Z$1,$AA$1)</f>
        <v>0</v>
      </c>
      <c r="D96" s="19">
        <f t="shared" si="61"/>
        <v>0</v>
      </c>
      <c r="E96" s="19">
        <f t="shared" si="61"/>
        <v>0</v>
      </c>
      <c r="F96" s="19">
        <f t="shared" si="61"/>
        <v>0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0</v>
      </c>
      <c r="K96" s="19">
        <f t="shared" si="61"/>
        <v>0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 t="e">
        <f t="shared" si="61"/>
        <v>#N/A</v>
      </c>
      <c r="V96" s="19">
        <f t="shared" si="61"/>
        <v>0</v>
      </c>
      <c r="Z96" s="1" t="s">
        <v>352</v>
      </c>
      <c r="AA96" s="1">
        <v>2.01</v>
      </c>
      <c r="AB96" s="1" t="str">
        <f t="shared" si="45"/>
        <v>0</v>
      </c>
      <c r="AD96" t="s">
        <v>1153</v>
      </c>
      <c r="AE96" s="18">
        <v>1</v>
      </c>
    </row>
    <row r="97" spans="1:31" ht="30.75" customHeight="1" thickBot="1" thickTop="1">
      <c r="A97">
        <f>A94+20</f>
        <v>601</v>
      </c>
      <c r="B97" t="str">
        <f>MID(B65,201,20)</f>
        <v>ないようにする。 授業
【しゅうがく】旅</v>
      </c>
      <c r="C97" s="15" t="str">
        <f>MID(B97,1,1)</f>
        <v>な</v>
      </c>
      <c r="D97" s="8" t="str">
        <f>MID(B97,2,1)</f>
        <v>い</v>
      </c>
      <c r="E97" s="8" t="str">
        <f>MID(B97,3,1)</f>
        <v>よ</v>
      </c>
      <c r="F97" s="8" t="str">
        <f>MID(B97,4,1)</f>
        <v>う</v>
      </c>
      <c r="G97" s="8" t="str">
        <f>MID(B97,5,1)</f>
        <v>に</v>
      </c>
      <c r="H97" s="8" t="str">
        <f>MID(B97,6,1)</f>
        <v>す</v>
      </c>
      <c r="I97" s="8" t="str">
        <f>MID(B97,7,1)</f>
        <v>る</v>
      </c>
      <c r="J97" s="8" t="str">
        <f>MID(B97,8,1)</f>
        <v>。</v>
      </c>
      <c r="K97" s="8" t="str">
        <f>MID(B97,9,1)</f>
        <v> </v>
      </c>
      <c r="L97" s="8" t="str">
        <f>MID(B97,10,1)</f>
        <v>授</v>
      </c>
      <c r="M97" s="8" t="str">
        <f>MID(B97,11,1)</f>
        <v>業</v>
      </c>
      <c r="N97" s="8" t="str">
        <f>MID(B97,12,1)</f>
        <v>
</v>
      </c>
      <c r="O97" s="8" t="str">
        <f>MID(B97,13,1)</f>
        <v>【</v>
      </c>
      <c r="P97" s="8" t="str">
        <f>MID(B97,14,1)</f>
        <v>し</v>
      </c>
      <c r="Q97" s="8" t="str">
        <f>MID(B97,15,1)</f>
        <v>ゅ</v>
      </c>
      <c r="R97" s="8" t="str">
        <f>MID(B97,16,1)</f>
        <v>う</v>
      </c>
      <c r="S97" s="8" t="str">
        <f>MID(B97,17,1)</f>
        <v>が</v>
      </c>
      <c r="T97" s="8" t="str">
        <f>MID(B97,18,1)</f>
        <v>く</v>
      </c>
      <c r="U97" s="8" t="str">
        <f>MID(B97,19,1)</f>
        <v>】</v>
      </c>
      <c r="V97" s="16" t="str">
        <f>MID(B97,20,1)</f>
        <v>旅</v>
      </c>
      <c r="Z97" s="1" t="s">
        <v>353</v>
      </c>
      <c r="AA97" s="1">
        <v>2.011</v>
      </c>
      <c r="AB97" s="1" t="str">
        <f t="shared" si="45"/>
        <v>0</v>
      </c>
      <c r="AD97" s="20" t="s">
        <v>1117</v>
      </c>
      <c r="AE97" s="18">
        <v>1</v>
      </c>
    </row>
    <row r="98" spans="3:31" ht="30.75" customHeight="1" thickBot="1" thickTop="1">
      <c r="C98" s="17">
        <f aca="true" t="shared" si="62" ref="C98:V98">VLOOKUP(C97,$Z$7:$AA$1533,2,FALSE)</f>
        <v>1</v>
      </c>
      <c r="D98" s="17">
        <f t="shared" si="62"/>
        <v>1</v>
      </c>
      <c r="E98" s="17">
        <f t="shared" si="62"/>
        <v>1</v>
      </c>
      <c r="F98" s="17">
        <f t="shared" si="62"/>
        <v>1</v>
      </c>
      <c r="G98" s="17">
        <f t="shared" si="62"/>
        <v>1</v>
      </c>
      <c r="H98" s="17">
        <f t="shared" si="62"/>
        <v>1</v>
      </c>
      <c r="I98" s="17">
        <f t="shared" si="62"/>
        <v>1</v>
      </c>
      <c r="J98" s="17">
        <f t="shared" si="62"/>
        <v>1</v>
      </c>
      <c r="K98" s="17">
        <f t="shared" si="62"/>
        <v>1</v>
      </c>
      <c r="L98" s="17">
        <f t="shared" si="62"/>
        <v>5.142</v>
      </c>
      <c r="M98" s="17">
        <f t="shared" si="62"/>
        <v>3.154</v>
      </c>
      <c r="N98" s="17">
        <f t="shared" si="62"/>
        <v>1</v>
      </c>
      <c r="O98" s="17">
        <f t="shared" si="62"/>
        <v>1</v>
      </c>
      <c r="P98" s="17">
        <f t="shared" si="62"/>
        <v>1</v>
      </c>
      <c r="Q98" s="17">
        <f t="shared" si="62"/>
        <v>1</v>
      </c>
      <c r="R98" s="17">
        <f t="shared" si="62"/>
        <v>1</v>
      </c>
      <c r="S98" s="17">
        <f t="shared" si="62"/>
        <v>1</v>
      </c>
      <c r="T98" s="17">
        <f t="shared" si="62"/>
        <v>1</v>
      </c>
      <c r="U98" s="17">
        <f t="shared" si="62"/>
        <v>1</v>
      </c>
      <c r="V98" s="17">
        <f t="shared" si="62"/>
        <v>3.148</v>
      </c>
      <c r="Z98" s="1" t="s">
        <v>354</v>
      </c>
      <c r="AA98" s="1">
        <v>2.012</v>
      </c>
      <c r="AB98" s="1" t="str">
        <f t="shared" si="45"/>
        <v>0</v>
      </c>
      <c r="AD98" s="20" t="s">
        <v>1118</v>
      </c>
      <c r="AE98" s="18">
        <v>1</v>
      </c>
    </row>
    <row r="99" spans="3:32" ht="30.75" customHeight="1" thickBot="1" thickTop="1">
      <c r="C99" s="19">
        <f aca="true" t="shared" si="63" ref="C99:V99">IF(C98&gt;$Z$4,$Z$1,$AA$1)</f>
        <v>0</v>
      </c>
      <c r="D99" s="19">
        <f t="shared" si="63"/>
        <v>0</v>
      </c>
      <c r="E99" s="19">
        <f t="shared" si="63"/>
        <v>0</v>
      </c>
      <c r="F99" s="19">
        <f t="shared" si="63"/>
        <v>0</v>
      </c>
      <c r="G99" s="19">
        <f t="shared" si="63"/>
        <v>0</v>
      </c>
      <c r="H99" s="19">
        <f t="shared" si="63"/>
        <v>0</v>
      </c>
      <c r="I99" s="19">
        <f t="shared" si="63"/>
        <v>0</v>
      </c>
      <c r="J99" s="19">
        <f t="shared" si="63"/>
        <v>0</v>
      </c>
      <c r="K99" s="19">
        <f t="shared" si="63"/>
        <v>0</v>
      </c>
      <c r="L99" s="19">
        <f t="shared" si="63"/>
        <v>0</v>
      </c>
      <c r="M99" s="19">
        <f t="shared" si="63"/>
        <v>0</v>
      </c>
      <c r="N99" s="19">
        <f t="shared" si="63"/>
        <v>0</v>
      </c>
      <c r="O99" s="19">
        <f t="shared" si="63"/>
        <v>0</v>
      </c>
      <c r="P99" s="19">
        <f t="shared" si="63"/>
        <v>0</v>
      </c>
      <c r="Q99" s="19">
        <f t="shared" si="63"/>
        <v>0</v>
      </c>
      <c r="R99" s="19">
        <f t="shared" si="63"/>
        <v>0</v>
      </c>
      <c r="S99" s="19">
        <f t="shared" si="63"/>
        <v>0</v>
      </c>
      <c r="T99" s="19">
        <f t="shared" si="63"/>
        <v>0</v>
      </c>
      <c r="U99" s="19">
        <f t="shared" si="63"/>
        <v>0</v>
      </c>
      <c r="V99" s="19">
        <f t="shared" si="63"/>
        <v>0</v>
      </c>
      <c r="Z99" s="1" t="s">
        <v>355</v>
      </c>
      <c r="AA99" s="1">
        <v>2.013</v>
      </c>
      <c r="AB99" s="1" t="str">
        <f t="shared" si="45"/>
        <v>0</v>
      </c>
      <c r="AD99" t="s">
        <v>1190</v>
      </c>
      <c r="AE99" s="18">
        <v>1</v>
      </c>
      <c r="AF99" t="s">
        <v>1127</v>
      </c>
    </row>
    <row r="100" spans="1:31" ht="30.75" customHeight="1" thickBot="1" thickTop="1">
      <c r="A100">
        <f>A97+20</f>
        <v>621</v>
      </c>
      <c r="B100" t="str">
        <f>MID(B65,221,20)</f>
        <v>行が楽しみだ。 修学
主語と【じゅつご】</v>
      </c>
      <c r="C100" s="15" t="str">
        <f>MID(B100,1,1)</f>
        <v>行</v>
      </c>
      <c r="D100" s="8" t="str">
        <f>MID(B100,2,1)</f>
        <v>が</v>
      </c>
      <c r="E100" s="8" t="str">
        <f>MID(B100,3,1)</f>
        <v>楽</v>
      </c>
      <c r="F100" s="8" t="str">
        <f>MID(B100,4,1)</f>
        <v>し</v>
      </c>
      <c r="G100" s="8" t="str">
        <f>MID(B100,5,1)</f>
        <v>み</v>
      </c>
      <c r="H100" s="8" t="str">
        <f>MID(B100,6,1)</f>
        <v>だ</v>
      </c>
      <c r="I100" s="8" t="str">
        <f>MID(B100,7,1)</f>
        <v>。</v>
      </c>
      <c r="J100" s="8" t="str">
        <f>MID(B100,8,1)</f>
        <v> </v>
      </c>
      <c r="K100" s="8" t="str">
        <f>MID(B100,9,1)</f>
        <v>修</v>
      </c>
      <c r="L100" s="8" t="str">
        <f>MID(B100,10,1)</f>
        <v>学</v>
      </c>
      <c r="M100" s="8" t="str">
        <f>MID(B100,11,1)</f>
        <v>
</v>
      </c>
      <c r="N100" s="8" t="str">
        <f>MID(B100,12,1)</f>
        <v>主</v>
      </c>
      <c r="O100" s="8" t="str">
        <f>MID(B100,13,1)</f>
        <v>語</v>
      </c>
      <c r="P100" s="8" t="str">
        <f>MID(B100,14,1)</f>
        <v>と</v>
      </c>
      <c r="Q100" s="8" t="str">
        <f>MID(B100,15,1)</f>
        <v>【</v>
      </c>
      <c r="R100" s="8" t="str">
        <f>MID(B100,16,1)</f>
        <v>じ</v>
      </c>
      <c r="S100" s="8" t="str">
        <f>MID(B100,17,1)</f>
        <v>ゅ</v>
      </c>
      <c r="T100" s="8" t="str">
        <f>MID(B100,18,1)</f>
        <v>つ</v>
      </c>
      <c r="U100" s="8" t="str">
        <f>MID(B100,19,1)</f>
        <v>ご</v>
      </c>
      <c r="V100" s="16" t="str">
        <f>MID(B100,20,1)</f>
        <v>】</v>
      </c>
      <c r="Z100" s="1" t="s">
        <v>356</v>
      </c>
      <c r="AA100" s="1">
        <v>2.014</v>
      </c>
      <c r="AB100" s="1" t="str">
        <f t="shared" si="45"/>
        <v>0</v>
      </c>
      <c r="AD100" s="20" t="s">
        <v>1093</v>
      </c>
      <c r="AE100" s="18">
        <v>1</v>
      </c>
    </row>
    <row r="101" spans="3:31" ht="30.75" customHeight="1" thickBot="1" thickTop="1">
      <c r="C101" s="17">
        <f aca="true" t="shared" si="64" ref="C101:V101">VLOOKUP(C100,$Z$7:$AA$1533,2,FALSE)</f>
        <v>2.004</v>
      </c>
      <c r="D101" s="17">
        <f t="shared" si="64"/>
        <v>1</v>
      </c>
      <c r="E101" s="17">
        <f t="shared" si="64"/>
        <v>2.083</v>
      </c>
      <c r="F101" s="17">
        <f t="shared" si="64"/>
        <v>1</v>
      </c>
      <c r="G101" s="17">
        <f t="shared" si="64"/>
        <v>1</v>
      </c>
      <c r="H101" s="17">
        <f t="shared" si="64"/>
        <v>1</v>
      </c>
      <c r="I101" s="17">
        <f t="shared" si="64"/>
        <v>1</v>
      </c>
      <c r="J101" s="17">
        <f t="shared" si="64"/>
        <v>1</v>
      </c>
      <c r="K101" s="17">
        <f t="shared" si="64"/>
        <v>5.02</v>
      </c>
      <c r="L101" s="17">
        <f t="shared" si="64"/>
        <v>1.022</v>
      </c>
      <c r="M101" s="17">
        <f t="shared" si="64"/>
        <v>1</v>
      </c>
      <c r="N101" s="17">
        <f t="shared" si="64"/>
        <v>3.123</v>
      </c>
      <c r="O101" s="17">
        <f t="shared" si="64"/>
        <v>2.092</v>
      </c>
      <c r="P101" s="17">
        <f t="shared" si="64"/>
        <v>1</v>
      </c>
      <c r="Q101" s="17">
        <f t="shared" si="64"/>
        <v>1</v>
      </c>
      <c r="R101" s="17">
        <f t="shared" si="64"/>
        <v>1</v>
      </c>
      <c r="S101" s="17">
        <f t="shared" si="64"/>
        <v>1</v>
      </c>
      <c r="T101" s="17">
        <f t="shared" si="64"/>
        <v>1</v>
      </c>
      <c r="U101" s="17">
        <f t="shared" si="64"/>
        <v>1</v>
      </c>
      <c r="V101" s="17">
        <f t="shared" si="64"/>
        <v>1</v>
      </c>
      <c r="Z101" s="1" t="s">
        <v>357</v>
      </c>
      <c r="AA101" s="1">
        <v>2.015</v>
      </c>
      <c r="AB101" s="1" t="str">
        <f t="shared" si="45"/>
        <v>0</v>
      </c>
      <c r="AD101" t="s">
        <v>1154</v>
      </c>
      <c r="AE101" s="18">
        <v>1</v>
      </c>
    </row>
    <row r="102" spans="3:31" ht="30.75" customHeight="1" thickBot="1" thickTop="1">
      <c r="C102" s="19">
        <f aca="true" t="shared" si="65" ref="C102:V102">IF(C101&gt;$Z$4,$Z$1,$AA$1)</f>
        <v>0</v>
      </c>
      <c r="D102" s="19">
        <f t="shared" si="65"/>
        <v>0</v>
      </c>
      <c r="E102" s="19">
        <f t="shared" si="65"/>
        <v>0</v>
      </c>
      <c r="F102" s="19">
        <f t="shared" si="65"/>
        <v>0</v>
      </c>
      <c r="G102" s="19">
        <f t="shared" si="65"/>
        <v>0</v>
      </c>
      <c r="H102" s="19">
        <f t="shared" si="65"/>
        <v>0</v>
      </c>
      <c r="I102" s="19">
        <f t="shared" si="65"/>
        <v>0</v>
      </c>
      <c r="J102" s="19">
        <f t="shared" si="65"/>
        <v>0</v>
      </c>
      <c r="K102" s="19">
        <f t="shared" si="65"/>
        <v>0</v>
      </c>
      <c r="L102" s="19">
        <f t="shared" si="65"/>
        <v>0</v>
      </c>
      <c r="M102" s="19">
        <f t="shared" si="65"/>
        <v>0</v>
      </c>
      <c r="N102" s="19">
        <f t="shared" si="65"/>
        <v>0</v>
      </c>
      <c r="O102" s="19">
        <f t="shared" si="65"/>
        <v>0</v>
      </c>
      <c r="P102" s="19">
        <f t="shared" si="65"/>
        <v>0</v>
      </c>
      <c r="Q102" s="19">
        <f t="shared" si="65"/>
        <v>0</v>
      </c>
      <c r="R102" s="19">
        <f t="shared" si="65"/>
        <v>0</v>
      </c>
      <c r="S102" s="19">
        <f t="shared" si="65"/>
        <v>0</v>
      </c>
      <c r="T102" s="19">
        <f t="shared" si="65"/>
        <v>0</v>
      </c>
      <c r="U102" s="19">
        <f t="shared" si="65"/>
        <v>0</v>
      </c>
      <c r="V102" s="19">
        <f t="shared" si="65"/>
        <v>0</v>
      </c>
      <c r="Z102" s="1" t="s">
        <v>358</v>
      </c>
      <c r="AA102" s="1">
        <v>2.016</v>
      </c>
      <c r="AB102" s="1" t="str">
        <f t="shared" si="45"/>
        <v>0</v>
      </c>
      <c r="AD102" s="20" t="s">
        <v>1094</v>
      </c>
      <c r="AE102" s="18">
        <v>1</v>
      </c>
    </row>
    <row r="103" spans="1:31" ht="30.75" customHeight="1" thickBot="1" thickTop="1">
      <c r="A103">
        <f>A100+20</f>
        <v>641</v>
      </c>
      <c r="B103" t="str">
        <f>MID(B65,241,20)</f>
        <v>。 述語
むずかしい【しゅじゅつ】に成功</v>
      </c>
      <c r="C103" s="15" t="str">
        <f>MID(B103,1,1)</f>
        <v>。</v>
      </c>
      <c r="D103" s="8" t="str">
        <f>MID(B103,2,1)</f>
        <v> </v>
      </c>
      <c r="E103" s="8" t="str">
        <f>MID(B103,3,1)</f>
        <v>述</v>
      </c>
      <c r="F103" s="8" t="str">
        <f>MID(B103,4,1)</f>
        <v>語</v>
      </c>
      <c r="G103" s="8" t="str">
        <f>MID(B103,5,1)</f>
        <v>
</v>
      </c>
      <c r="H103" s="8" t="str">
        <f>MID(B103,6,1)</f>
        <v>む</v>
      </c>
      <c r="I103" s="8" t="str">
        <f>MID(B103,7,1)</f>
        <v>ず</v>
      </c>
      <c r="J103" s="8" t="str">
        <f>MID(B103,8,1)</f>
        <v>か</v>
      </c>
      <c r="K103" s="8" t="str">
        <f>MID(B103,9,1)</f>
        <v>し</v>
      </c>
      <c r="L103" s="8" t="str">
        <f>MID(B103,10,1)</f>
        <v>い</v>
      </c>
      <c r="M103" s="8" t="str">
        <f>MID(B103,11,1)</f>
        <v>【</v>
      </c>
      <c r="N103" s="8" t="str">
        <f>MID(B103,12,1)</f>
        <v>し</v>
      </c>
      <c r="O103" s="8" t="str">
        <f>MID(B103,13,1)</f>
        <v>ゅ</v>
      </c>
      <c r="P103" s="8" t="str">
        <f>MID(B103,14,1)</f>
        <v>じ</v>
      </c>
      <c r="Q103" s="8" t="str">
        <f>MID(B103,15,1)</f>
        <v>ゅ</v>
      </c>
      <c r="R103" s="8" t="str">
        <f>MID(B103,16,1)</f>
        <v>つ</v>
      </c>
      <c r="S103" s="8" t="str">
        <f>MID(B103,17,1)</f>
        <v>】</v>
      </c>
      <c r="T103" s="8" t="str">
        <f>MID(B103,18,1)</f>
        <v>に</v>
      </c>
      <c r="U103" s="8" t="str">
        <f>MID(B103,19,1)</f>
        <v>成</v>
      </c>
      <c r="V103" s="16" t="str">
        <f>MID(B103,20,1)</f>
        <v>功</v>
      </c>
      <c r="Z103" s="1" t="s">
        <v>359</v>
      </c>
      <c r="AA103" s="1">
        <v>2.017</v>
      </c>
      <c r="AB103" s="1" t="str">
        <f t="shared" si="45"/>
        <v>0</v>
      </c>
      <c r="AD103" s="20" t="s">
        <v>1105</v>
      </c>
      <c r="AE103" s="18">
        <v>1</v>
      </c>
    </row>
    <row r="104" spans="3:31" ht="30.75" customHeight="1" thickBot="1" thickTop="1">
      <c r="C104" s="17">
        <f aca="true" t="shared" si="66" ref="C104:V104">VLOOKUP(C103,$Z$7:$AA$1533,2,FALSE)</f>
        <v>1</v>
      </c>
      <c r="D104" s="17">
        <f t="shared" si="66"/>
        <v>1</v>
      </c>
      <c r="E104" s="17">
        <f t="shared" si="66"/>
        <v>5.041</v>
      </c>
      <c r="F104" s="17">
        <f t="shared" si="66"/>
        <v>2.092</v>
      </c>
      <c r="G104" s="17">
        <f t="shared" si="66"/>
        <v>1</v>
      </c>
      <c r="H104" s="17">
        <f t="shared" si="66"/>
        <v>1</v>
      </c>
      <c r="I104" s="17">
        <f t="shared" si="66"/>
        <v>1</v>
      </c>
      <c r="J104" s="17">
        <f t="shared" si="66"/>
        <v>1</v>
      </c>
      <c r="K104" s="17">
        <f t="shared" si="66"/>
        <v>1</v>
      </c>
      <c r="L104" s="17">
        <f t="shared" si="66"/>
        <v>1</v>
      </c>
      <c r="M104" s="17">
        <f t="shared" si="66"/>
        <v>1</v>
      </c>
      <c r="N104" s="17">
        <f t="shared" si="66"/>
        <v>1</v>
      </c>
      <c r="O104" s="17">
        <f t="shared" si="66"/>
        <v>1</v>
      </c>
      <c r="P104" s="17">
        <f t="shared" si="66"/>
        <v>1</v>
      </c>
      <c r="Q104" s="17">
        <f t="shared" si="66"/>
        <v>1</v>
      </c>
      <c r="R104" s="17">
        <f t="shared" si="66"/>
        <v>1</v>
      </c>
      <c r="S104" s="17">
        <f t="shared" si="66"/>
        <v>1</v>
      </c>
      <c r="T104" s="17">
        <f t="shared" si="66"/>
        <v>1</v>
      </c>
      <c r="U104" s="17">
        <f t="shared" si="66"/>
        <v>4.017</v>
      </c>
      <c r="V104" s="17">
        <f t="shared" si="66"/>
        <v>4.197</v>
      </c>
      <c r="Z104" s="1" t="s">
        <v>360</v>
      </c>
      <c r="AA104" s="1">
        <v>2.018</v>
      </c>
      <c r="AB104" s="1" t="str">
        <f t="shared" si="45"/>
        <v>0</v>
      </c>
      <c r="AD104" s="20" t="s">
        <v>1110</v>
      </c>
      <c r="AE104" s="18">
        <v>1</v>
      </c>
    </row>
    <row r="105" spans="3:31" ht="30.75" customHeight="1" thickBot="1" thickTop="1">
      <c r="C105" s="19">
        <f aca="true" t="shared" si="67" ref="C105:V105">IF(C104&gt;$Z$4,$Z$1,$AA$1)</f>
        <v>0</v>
      </c>
      <c r="D105" s="19">
        <f t="shared" si="67"/>
        <v>0</v>
      </c>
      <c r="E105" s="19">
        <f t="shared" si="67"/>
        <v>0</v>
      </c>
      <c r="F105" s="19">
        <f t="shared" si="67"/>
        <v>0</v>
      </c>
      <c r="G105" s="19">
        <f t="shared" si="67"/>
        <v>0</v>
      </c>
      <c r="H105" s="19">
        <f t="shared" si="67"/>
        <v>0</v>
      </c>
      <c r="I105" s="19">
        <f t="shared" si="67"/>
        <v>0</v>
      </c>
      <c r="J105" s="19">
        <f t="shared" si="67"/>
        <v>0</v>
      </c>
      <c r="K105" s="19">
        <f t="shared" si="67"/>
        <v>0</v>
      </c>
      <c r="L105" s="19">
        <f t="shared" si="67"/>
        <v>0</v>
      </c>
      <c r="M105" s="19">
        <f t="shared" si="67"/>
        <v>0</v>
      </c>
      <c r="N105" s="19">
        <f t="shared" si="67"/>
        <v>0</v>
      </c>
      <c r="O105" s="19">
        <f t="shared" si="67"/>
        <v>0</v>
      </c>
      <c r="P105" s="19">
        <f t="shared" si="67"/>
        <v>0</v>
      </c>
      <c r="Q105" s="19">
        <f t="shared" si="67"/>
        <v>0</v>
      </c>
      <c r="R105" s="19">
        <f t="shared" si="67"/>
        <v>0</v>
      </c>
      <c r="S105" s="19">
        <f t="shared" si="67"/>
        <v>0</v>
      </c>
      <c r="T105" s="19">
        <f t="shared" si="67"/>
        <v>0</v>
      </c>
      <c r="U105" s="19">
        <f t="shared" si="67"/>
        <v>0</v>
      </c>
      <c r="V105" s="19">
        <f t="shared" si="67"/>
        <v>0</v>
      </c>
      <c r="Z105" s="1" t="s">
        <v>361</v>
      </c>
      <c r="AA105" s="1">
        <v>2.019</v>
      </c>
      <c r="AB105" s="1" t="str">
        <f t="shared" si="45"/>
        <v>0</v>
      </c>
      <c r="AD105" t="s">
        <v>1155</v>
      </c>
      <c r="AE105" s="18">
        <v>1</v>
      </c>
    </row>
    <row r="106" spans="1:31" ht="30.75" customHeight="1" thickBot="1" thickTop="1">
      <c r="A106">
        <f>A103+20</f>
        <v>661</v>
      </c>
      <c r="B106" t="str">
        <f>MID(B65,261,20)</f>
        <v>する。 手術
【じゅんじょ】よくならべる</v>
      </c>
      <c r="C106" s="15" t="str">
        <f>MID(B106,1,1)</f>
        <v>す</v>
      </c>
      <c r="D106" s="8" t="str">
        <f>MID(B106,2,1)</f>
        <v>る</v>
      </c>
      <c r="E106" s="8" t="str">
        <f>MID(B106,3,1)</f>
        <v>。</v>
      </c>
      <c r="F106" s="8" t="str">
        <f>MID(B106,4,1)</f>
        <v> </v>
      </c>
      <c r="G106" s="8" t="str">
        <f>MID(B106,5,1)</f>
        <v>手</v>
      </c>
      <c r="H106" s="8" t="str">
        <f>MID(B106,6,1)</f>
        <v>術</v>
      </c>
      <c r="I106" s="8" t="str">
        <f>MID(B106,7,1)</f>
        <v>
</v>
      </c>
      <c r="J106" s="8" t="str">
        <f>MID(B106,8,1)</f>
        <v>【</v>
      </c>
      <c r="K106" s="8" t="str">
        <f>MID(B106,9,1)</f>
        <v>じ</v>
      </c>
      <c r="L106" s="8" t="str">
        <f>MID(B106,10,1)</f>
        <v>ゅ</v>
      </c>
      <c r="M106" s="8" t="str">
        <f>MID(B106,11,1)</f>
        <v>ん</v>
      </c>
      <c r="N106" s="8" t="str">
        <f>MID(B106,12,1)</f>
        <v>じ</v>
      </c>
      <c r="O106" s="8" t="str">
        <f>MID(B106,13,1)</f>
        <v>ょ</v>
      </c>
      <c r="P106" s="8" t="str">
        <f>MID(B106,14,1)</f>
        <v>】</v>
      </c>
      <c r="Q106" s="8" t="str">
        <f>MID(B106,15,1)</f>
        <v>よ</v>
      </c>
      <c r="R106" s="8" t="str">
        <f>MID(B106,16,1)</f>
        <v>く</v>
      </c>
      <c r="S106" s="8" t="str">
        <f>MID(B106,17,1)</f>
        <v>な</v>
      </c>
      <c r="T106" s="8" t="str">
        <f>MID(B106,18,1)</f>
        <v>ら</v>
      </c>
      <c r="U106" s="8" t="str">
        <f>MID(B106,19,1)</f>
        <v>べ</v>
      </c>
      <c r="V106" s="16" t="str">
        <f>MID(B106,20,1)</f>
        <v>る</v>
      </c>
      <c r="Z106" s="1" t="s">
        <v>362</v>
      </c>
      <c r="AA106" s="1">
        <v>2.02</v>
      </c>
      <c r="AB106" s="1" t="str">
        <f t="shared" si="45"/>
        <v>0</v>
      </c>
      <c r="AD106" s="20" t="s">
        <v>1100</v>
      </c>
      <c r="AE106" s="18">
        <v>1</v>
      </c>
    </row>
    <row r="107" spans="3:31" ht="30.75" customHeight="1" thickBot="1" thickTop="1">
      <c r="C107" s="17">
        <f aca="true" t="shared" si="68" ref="C107:V107">VLOOKUP(C106,$Z$7:$AA$1533,2,FALSE)</f>
        <v>1</v>
      </c>
      <c r="D107" s="17">
        <f t="shared" si="68"/>
        <v>1</v>
      </c>
      <c r="E107" s="17">
        <f t="shared" si="68"/>
        <v>1</v>
      </c>
      <c r="F107" s="17">
        <f t="shared" si="68"/>
        <v>1</v>
      </c>
      <c r="G107" s="17">
        <f t="shared" si="68"/>
        <v>1.018</v>
      </c>
      <c r="H107" s="17">
        <f t="shared" si="68"/>
        <v>5.013</v>
      </c>
      <c r="I107" s="17">
        <f t="shared" si="68"/>
        <v>1</v>
      </c>
      <c r="J107" s="17">
        <f t="shared" si="68"/>
        <v>1</v>
      </c>
      <c r="K107" s="17">
        <f t="shared" si="68"/>
        <v>1</v>
      </c>
      <c r="L107" s="17">
        <f t="shared" si="68"/>
        <v>1</v>
      </c>
      <c r="M107" s="17">
        <f t="shared" si="68"/>
        <v>1</v>
      </c>
      <c r="N107" s="17">
        <f t="shared" si="68"/>
        <v>1</v>
      </c>
      <c r="O107" s="17">
        <f t="shared" si="68"/>
        <v>1</v>
      </c>
      <c r="P107" s="17">
        <f t="shared" si="68"/>
        <v>1</v>
      </c>
      <c r="Q107" s="17">
        <f t="shared" si="68"/>
        <v>1</v>
      </c>
      <c r="R107" s="17">
        <f t="shared" si="68"/>
        <v>1</v>
      </c>
      <c r="S107" s="17">
        <f t="shared" si="68"/>
        <v>1</v>
      </c>
      <c r="T107" s="17">
        <f t="shared" si="68"/>
        <v>1</v>
      </c>
      <c r="U107" s="17">
        <f t="shared" si="68"/>
        <v>1</v>
      </c>
      <c r="V107" s="17">
        <f t="shared" si="68"/>
        <v>1</v>
      </c>
      <c r="Z107" s="1" t="s">
        <v>83</v>
      </c>
      <c r="AA107" s="1">
        <v>2.021</v>
      </c>
      <c r="AB107" s="1" t="str">
        <f t="shared" si="45"/>
        <v>0</v>
      </c>
      <c r="AD107" t="s">
        <v>1156</v>
      </c>
      <c r="AE107" s="18">
        <v>1</v>
      </c>
    </row>
    <row r="108" spans="3:31" ht="30.75" customHeight="1" thickBot="1" thickTop="1">
      <c r="C108" s="19">
        <f aca="true" t="shared" si="69" ref="C108:V108">IF(C107&gt;$Z$4,$Z$1,$AA$1)</f>
        <v>0</v>
      </c>
      <c r="D108" s="19">
        <f t="shared" si="69"/>
        <v>0</v>
      </c>
      <c r="E108" s="19">
        <f t="shared" si="69"/>
        <v>0</v>
      </c>
      <c r="F108" s="19">
        <f t="shared" si="69"/>
        <v>0</v>
      </c>
      <c r="G108" s="19">
        <f t="shared" si="69"/>
        <v>0</v>
      </c>
      <c r="H108" s="19">
        <f t="shared" si="69"/>
        <v>0</v>
      </c>
      <c r="I108" s="19">
        <f t="shared" si="69"/>
        <v>0</v>
      </c>
      <c r="J108" s="19">
        <f t="shared" si="69"/>
        <v>0</v>
      </c>
      <c r="K108" s="19">
        <f t="shared" si="69"/>
        <v>0</v>
      </c>
      <c r="L108" s="19">
        <f t="shared" si="69"/>
        <v>0</v>
      </c>
      <c r="M108" s="19">
        <f t="shared" si="69"/>
        <v>0</v>
      </c>
      <c r="N108" s="19">
        <f t="shared" si="69"/>
        <v>0</v>
      </c>
      <c r="O108" s="19">
        <f t="shared" si="69"/>
        <v>0</v>
      </c>
      <c r="P108" s="19">
        <f t="shared" si="69"/>
        <v>0</v>
      </c>
      <c r="Q108" s="19">
        <f t="shared" si="69"/>
        <v>0</v>
      </c>
      <c r="R108" s="19">
        <f t="shared" si="69"/>
        <v>0</v>
      </c>
      <c r="S108" s="19">
        <f t="shared" si="69"/>
        <v>0</v>
      </c>
      <c r="T108" s="19">
        <f t="shared" si="69"/>
        <v>0</v>
      </c>
      <c r="U108" s="19">
        <f t="shared" si="69"/>
        <v>0</v>
      </c>
      <c r="V108" s="19">
        <f t="shared" si="69"/>
        <v>0</v>
      </c>
      <c r="Z108" s="1" t="s">
        <v>363</v>
      </c>
      <c r="AA108" s="1">
        <v>2.022</v>
      </c>
      <c r="AB108" s="1" t="str">
        <f t="shared" si="45"/>
        <v>0</v>
      </c>
      <c r="AD108" s="20" t="s">
        <v>1125</v>
      </c>
      <c r="AE108" s="18">
        <v>1</v>
      </c>
    </row>
    <row r="109" spans="1:31" ht="30.75" customHeight="1" thickBot="1" thickTop="1">
      <c r="A109">
        <f>A106+20</f>
        <v>681</v>
      </c>
      <c r="B109" t="str">
        <f>MID(B65,281,20)</f>
        <v>。 順序
【ぼうさい】くんれんをする。 </v>
      </c>
      <c r="C109" s="15" t="str">
        <f>MID(B109,1,1)</f>
        <v>。</v>
      </c>
      <c r="D109" s="8" t="str">
        <f>MID(B109,2,1)</f>
        <v> </v>
      </c>
      <c r="E109" s="8" t="str">
        <f>MID(B109,3,1)</f>
        <v>順</v>
      </c>
      <c r="F109" s="8" t="str">
        <f>MID(B109,4,1)</f>
        <v>序</v>
      </c>
      <c r="G109" s="8" t="str">
        <f>MID(B109,5,1)</f>
        <v>
</v>
      </c>
      <c r="H109" s="8" t="str">
        <f>MID(B109,6,1)</f>
        <v>【</v>
      </c>
      <c r="I109" s="8" t="str">
        <f>MID(B109,7,1)</f>
        <v>ぼ</v>
      </c>
      <c r="J109" s="8" t="str">
        <f>MID(B109,8,1)</f>
        <v>う</v>
      </c>
      <c r="K109" s="8" t="str">
        <f>MID(B109,9,1)</f>
        <v>さ</v>
      </c>
      <c r="L109" s="8" t="str">
        <f>MID(B109,10,1)</f>
        <v>い</v>
      </c>
      <c r="M109" s="8" t="str">
        <f>MID(B109,11,1)</f>
        <v>】</v>
      </c>
      <c r="N109" s="8" t="str">
        <f>MID(B109,12,1)</f>
        <v>く</v>
      </c>
      <c r="O109" s="8" t="str">
        <f>MID(B109,13,1)</f>
        <v>ん</v>
      </c>
      <c r="P109" s="8" t="str">
        <f>MID(B109,14,1)</f>
        <v>れ</v>
      </c>
      <c r="Q109" s="8" t="str">
        <f>MID(B109,15,1)</f>
        <v>ん</v>
      </c>
      <c r="R109" s="8" t="str">
        <f>MID(B109,16,1)</f>
        <v>を</v>
      </c>
      <c r="S109" s="8" t="str">
        <f>MID(B109,17,1)</f>
        <v>す</v>
      </c>
      <c r="T109" s="8" t="str">
        <f>MID(B109,18,1)</f>
        <v>る</v>
      </c>
      <c r="U109" s="8" t="str">
        <f>MID(B109,19,1)</f>
        <v>。</v>
      </c>
      <c r="V109" s="16" t="str">
        <f>MID(B109,20,1)</f>
        <v> </v>
      </c>
      <c r="Z109" s="1" t="s">
        <v>364</v>
      </c>
      <c r="AA109" s="1">
        <v>2.023</v>
      </c>
      <c r="AB109" s="1" t="str">
        <f t="shared" si="45"/>
        <v>0</v>
      </c>
      <c r="AD109" t="s">
        <v>1157</v>
      </c>
      <c r="AE109" s="18">
        <v>1</v>
      </c>
    </row>
    <row r="110" spans="3:31" ht="30.75" customHeight="1" thickBot="1" thickTop="1">
      <c r="C110" s="17">
        <f aca="true" t="shared" si="70" ref="C110:V110">VLOOKUP(C109,$Z$7:$AA$1533,2,FALSE)</f>
        <v>1</v>
      </c>
      <c r="D110" s="17">
        <f t="shared" si="70"/>
        <v>1</v>
      </c>
      <c r="E110" s="17">
        <f t="shared" si="70"/>
        <v>4.02</v>
      </c>
      <c r="F110" s="17">
        <f t="shared" si="70"/>
        <v>5.06</v>
      </c>
      <c r="G110" s="17">
        <f t="shared" si="70"/>
        <v>1</v>
      </c>
      <c r="H110" s="17">
        <f t="shared" si="70"/>
        <v>1</v>
      </c>
      <c r="I110" s="17">
        <f t="shared" si="70"/>
        <v>1</v>
      </c>
      <c r="J110" s="17">
        <f t="shared" si="70"/>
        <v>1</v>
      </c>
      <c r="K110" s="17">
        <f t="shared" si="70"/>
        <v>1</v>
      </c>
      <c r="L110" s="17">
        <f t="shared" si="70"/>
        <v>1</v>
      </c>
      <c r="M110" s="17">
        <f t="shared" si="70"/>
        <v>1</v>
      </c>
      <c r="N110" s="17">
        <f t="shared" si="70"/>
        <v>1</v>
      </c>
      <c r="O110" s="17">
        <f t="shared" si="70"/>
        <v>1</v>
      </c>
      <c r="P110" s="17">
        <f t="shared" si="70"/>
        <v>1</v>
      </c>
      <c r="Q110" s="17">
        <f t="shared" si="70"/>
        <v>1</v>
      </c>
      <c r="R110" s="17">
        <f t="shared" si="70"/>
        <v>1</v>
      </c>
      <c r="S110" s="17">
        <f t="shared" si="70"/>
        <v>1</v>
      </c>
      <c r="T110" s="17">
        <f t="shared" si="70"/>
        <v>1</v>
      </c>
      <c r="U110" s="17">
        <f t="shared" si="70"/>
        <v>1</v>
      </c>
      <c r="V110" s="17">
        <f t="shared" si="70"/>
        <v>1</v>
      </c>
      <c r="Z110" s="1" t="s">
        <v>365</v>
      </c>
      <c r="AA110" s="1">
        <v>2.024</v>
      </c>
      <c r="AB110" s="1" t="str">
        <f t="shared" si="45"/>
        <v>0</v>
      </c>
      <c r="AD110" s="20" t="s">
        <v>1055</v>
      </c>
      <c r="AE110" s="18">
        <v>1</v>
      </c>
    </row>
    <row r="111" spans="3:31" ht="30.75" customHeight="1" thickBot="1" thickTop="1">
      <c r="C111" s="19">
        <f aca="true" t="shared" si="71" ref="C111:V111">IF(C110&gt;$Z$4,$Z$1,$AA$1)</f>
        <v>0</v>
      </c>
      <c r="D111" s="19">
        <f t="shared" si="71"/>
        <v>0</v>
      </c>
      <c r="E111" s="19">
        <f t="shared" si="71"/>
        <v>0</v>
      </c>
      <c r="F111" s="19">
        <f t="shared" si="71"/>
        <v>0</v>
      </c>
      <c r="G111" s="19">
        <f t="shared" si="71"/>
        <v>0</v>
      </c>
      <c r="H111" s="19">
        <f t="shared" si="71"/>
        <v>0</v>
      </c>
      <c r="I111" s="19">
        <f t="shared" si="71"/>
        <v>0</v>
      </c>
      <c r="J111" s="19">
        <f t="shared" si="71"/>
        <v>0</v>
      </c>
      <c r="K111" s="19">
        <f t="shared" si="71"/>
        <v>0</v>
      </c>
      <c r="L111" s="19">
        <f t="shared" si="71"/>
        <v>0</v>
      </c>
      <c r="M111" s="19">
        <f t="shared" si="71"/>
        <v>0</v>
      </c>
      <c r="N111" s="19">
        <f t="shared" si="71"/>
        <v>0</v>
      </c>
      <c r="O111" s="19">
        <f t="shared" si="71"/>
        <v>0</v>
      </c>
      <c r="P111" s="19">
        <f t="shared" si="71"/>
        <v>0</v>
      </c>
      <c r="Q111" s="19">
        <f t="shared" si="71"/>
        <v>0</v>
      </c>
      <c r="R111" s="19">
        <f t="shared" si="71"/>
        <v>0</v>
      </c>
      <c r="S111" s="19">
        <f t="shared" si="71"/>
        <v>0</v>
      </c>
      <c r="T111" s="19">
        <f t="shared" si="71"/>
        <v>0</v>
      </c>
      <c r="U111" s="19">
        <f t="shared" si="71"/>
        <v>0</v>
      </c>
      <c r="V111" s="19">
        <f t="shared" si="71"/>
        <v>0</v>
      </c>
      <c r="Z111" s="1" t="s">
        <v>366</v>
      </c>
      <c r="AA111" s="1">
        <v>2.025</v>
      </c>
      <c r="AB111" s="1" t="str">
        <f t="shared" si="45"/>
        <v>0</v>
      </c>
      <c r="AD111" s="20" t="s">
        <v>1092</v>
      </c>
      <c r="AE111" s="18">
        <v>1</v>
      </c>
    </row>
    <row r="112" spans="1:31" ht="30.75" customHeight="1" thickBot="1" thickTop="1">
      <c r="A112">
        <f>A109+20</f>
        <v>701</v>
      </c>
      <c r="B112" t="str">
        <f>MID(B65,301,20)</f>
        <v>防災
友達に本を【かす】。 貸す
【たい</v>
      </c>
      <c r="C112" s="15" t="str">
        <f>MID(B112,1,1)</f>
        <v>防</v>
      </c>
      <c r="D112" s="8" t="str">
        <f>MID(B112,2,1)</f>
        <v>災</v>
      </c>
      <c r="E112" s="8" t="str">
        <f>MID(B112,3,1)</f>
        <v>
</v>
      </c>
      <c r="F112" s="8" t="str">
        <f>MID(B112,4,1)</f>
        <v>友</v>
      </c>
      <c r="G112" s="8" t="str">
        <f>MID(B112,5,1)</f>
        <v>達</v>
      </c>
      <c r="H112" s="8" t="str">
        <f>MID(B112,6,1)</f>
        <v>に</v>
      </c>
      <c r="I112" s="8" t="str">
        <f>MID(B112,7,1)</f>
        <v>本</v>
      </c>
      <c r="J112" s="8" t="str">
        <f>MID(B112,8,1)</f>
        <v>を</v>
      </c>
      <c r="K112" s="8" t="str">
        <f>MID(B112,9,1)</f>
        <v>【</v>
      </c>
      <c r="L112" s="8" t="str">
        <f>MID(B112,10,1)</f>
        <v>か</v>
      </c>
      <c r="M112" s="8" t="str">
        <f>MID(B112,11,1)</f>
        <v>す</v>
      </c>
      <c r="N112" s="8" t="str">
        <f>MID(B112,12,1)</f>
        <v>】</v>
      </c>
      <c r="O112" s="8" t="str">
        <f>MID(B112,13,1)</f>
        <v>。</v>
      </c>
      <c r="P112" s="8" t="str">
        <f>MID(B112,14,1)</f>
        <v> </v>
      </c>
      <c r="Q112" s="8" t="str">
        <f>MID(B112,15,1)</f>
        <v>貸</v>
      </c>
      <c r="R112" s="8" t="str">
        <f>MID(B112,16,1)</f>
        <v>す</v>
      </c>
      <c r="S112" s="8" t="str">
        <f>MID(B112,17,1)</f>
        <v>
</v>
      </c>
      <c r="T112" s="8" t="str">
        <f>MID(B112,18,1)</f>
        <v>【</v>
      </c>
      <c r="U112" s="8" t="str">
        <f>MID(B112,19,1)</f>
        <v>た</v>
      </c>
      <c r="V112" s="16" t="str">
        <f>MID(B112,20,1)</f>
        <v>い</v>
      </c>
      <c r="Z112" s="1" t="s">
        <v>367</v>
      </c>
      <c r="AA112" s="1">
        <v>2.026</v>
      </c>
      <c r="AB112" s="1" t="str">
        <f t="shared" si="45"/>
        <v>0</v>
      </c>
      <c r="AD112" s="20" t="s">
        <v>1053</v>
      </c>
      <c r="AE112" s="18">
        <v>1</v>
      </c>
    </row>
    <row r="113" spans="3:31" ht="30.75" customHeight="1" thickBot="1" thickTop="1">
      <c r="C113" s="17">
        <f aca="true" t="shared" si="72" ref="C113:V113">VLOOKUP(C112,$Z$7:$AA$1533,2,FALSE)</f>
        <v>5.022</v>
      </c>
      <c r="D113" s="17">
        <f t="shared" si="72"/>
        <v>5.023</v>
      </c>
      <c r="E113" s="17">
        <f t="shared" si="72"/>
        <v>1</v>
      </c>
      <c r="F113" s="17">
        <f t="shared" si="72"/>
        <v>2.062</v>
      </c>
      <c r="G113" s="17">
        <f t="shared" si="72"/>
        <v>4.002</v>
      </c>
      <c r="H113" s="17">
        <f t="shared" si="72"/>
        <v>1</v>
      </c>
      <c r="I113" s="17">
        <f t="shared" si="72"/>
        <v>1.042</v>
      </c>
      <c r="J113" s="17">
        <f t="shared" si="72"/>
        <v>1</v>
      </c>
      <c r="K113" s="17">
        <f t="shared" si="72"/>
        <v>1</v>
      </c>
      <c r="L113" s="17">
        <f t="shared" si="72"/>
        <v>1</v>
      </c>
      <c r="M113" s="17">
        <f t="shared" si="72"/>
        <v>1</v>
      </c>
      <c r="N113" s="17">
        <f t="shared" si="72"/>
        <v>1</v>
      </c>
      <c r="O113" s="17">
        <f t="shared" si="72"/>
        <v>1</v>
      </c>
      <c r="P113" s="17">
        <f t="shared" si="72"/>
        <v>1</v>
      </c>
      <c r="Q113" s="17">
        <f t="shared" si="72"/>
        <v>5.055</v>
      </c>
      <c r="R113" s="17">
        <f t="shared" si="72"/>
        <v>1</v>
      </c>
      <c r="S113" s="17">
        <f t="shared" si="72"/>
        <v>1</v>
      </c>
      <c r="T113" s="17">
        <f t="shared" si="72"/>
        <v>1</v>
      </c>
      <c r="U113" s="17">
        <f t="shared" si="72"/>
        <v>1</v>
      </c>
      <c r="V113" s="17">
        <f t="shared" si="72"/>
        <v>1</v>
      </c>
      <c r="Z113" s="1" t="s">
        <v>368</v>
      </c>
      <c r="AA113" s="1">
        <v>2.027</v>
      </c>
      <c r="AB113" s="1" t="str">
        <f t="shared" si="45"/>
        <v>0</v>
      </c>
      <c r="AD113" t="s">
        <v>1126</v>
      </c>
      <c r="AE113" s="18">
        <v>1</v>
      </c>
    </row>
    <row r="114" spans="3:31" ht="30.75" customHeight="1" thickBot="1" thickTop="1">
      <c r="C114" s="19">
        <f aca="true" t="shared" si="73" ref="C114:V114">IF(C113&gt;$Z$4,$Z$1,$AA$1)</f>
        <v>0</v>
      </c>
      <c r="D114" s="19">
        <f t="shared" si="73"/>
        <v>0</v>
      </c>
      <c r="E114" s="19">
        <f t="shared" si="73"/>
        <v>0</v>
      </c>
      <c r="F114" s="19">
        <f t="shared" si="73"/>
        <v>0</v>
      </c>
      <c r="G114" s="19">
        <f t="shared" si="73"/>
        <v>0</v>
      </c>
      <c r="H114" s="19">
        <f t="shared" si="73"/>
        <v>0</v>
      </c>
      <c r="I114" s="19">
        <f t="shared" si="73"/>
        <v>0</v>
      </c>
      <c r="J114" s="19">
        <f t="shared" si="73"/>
        <v>0</v>
      </c>
      <c r="K114" s="19">
        <f t="shared" si="73"/>
        <v>0</v>
      </c>
      <c r="L114" s="19">
        <f t="shared" si="73"/>
        <v>0</v>
      </c>
      <c r="M114" s="19">
        <f t="shared" si="73"/>
        <v>0</v>
      </c>
      <c r="N114" s="19">
        <f t="shared" si="73"/>
        <v>0</v>
      </c>
      <c r="O114" s="19">
        <f t="shared" si="73"/>
        <v>0</v>
      </c>
      <c r="P114" s="19">
        <f t="shared" si="73"/>
        <v>0</v>
      </c>
      <c r="Q114" s="19">
        <f t="shared" si="73"/>
        <v>0</v>
      </c>
      <c r="R114" s="19">
        <f t="shared" si="73"/>
        <v>0</v>
      </c>
      <c r="S114" s="19">
        <f t="shared" si="73"/>
        <v>0</v>
      </c>
      <c r="T114" s="19">
        <f t="shared" si="73"/>
        <v>0</v>
      </c>
      <c r="U114" s="19">
        <f t="shared" si="73"/>
        <v>0</v>
      </c>
      <c r="V114" s="19">
        <f t="shared" si="73"/>
        <v>0</v>
      </c>
      <c r="Z114" s="1" t="s">
        <v>369</v>
      </c>
      <c r="AA114" s="1">
        <v>2.028</v>
      </c>
      <c r="AB114" s="1" t="str">
        <f t="shared" si="45"/>
        <v>0</v>
      </c>
      <c r="AD114" s="20" t="s">
        <v>1115</v>
      </c>
      <c r="AE114" s="18">
        <v>1</v>
      </c>
    </row>
    <row r="115" spans="1:31" ht="30.75" customHeight="1" thickBot="1" thickTop="1">
      <c r="A115">
        <f>A112+20</f>
        <v>721</v>
      </c>
      <c r="B115" t="str">
        <f>MID(B65,321,20)</f>
        <v>ど】が悪かったので、しかられた。 態度
</v>
      </c>
      <c r="C115" s="15" t="str">
        <f>MID(B115,1,1)</f>
        <v>ど</v>
      </c>
      <c r="D115" s="8" t="str">
        <f>MID(B115,2,1)</f>
        <v>】</v>
      </c>
      <c r="E115" s="8" t="str">
        <f>MID(B115,3,1)</f>
        <v>が</v>
      </c>
      <c r="F115" s="8" t="str">
        <f>MID(B115,4,1)</f>
        <v>悪</v>
      </c>
      <c r="G115" s="8" t="str">
        <f>MID(B115,5,1)</f>
        <v>か</v>
      </c>
      <c r="H115" s="8" t="str">
        <f>MID(B115,6,1)</f>
        <v>っ</v>
      </c>
      <c r="I115" s="8" t="str">
        <f>MID(B115,7,1)</f>
        <v>た</v>
      </c>
      <c r="J115" s="8" t="str">
        <f>MID(B115,8,1)</f>
        <v>の</v>
      </c>
      <c r="K115" s="8" t="str">
        <f>MID(B115,9,1)</f>
        <v>で</v>
      </c>
      <c r="L115" s="8" t="str">
        <f>MID(B115,10,1)</f>
        <v>、</v>
      </c>
      <c r="M115" s="8" t="str">
        <f>MID(B115,11,1)</f>
        <v>し</v>
      </c>
      <c r="N115" s="8" t="str">
        <f>MID(B115,12,1)</f>
        <v>か</v>
      </c>
      <c r="O115" s="8" t="str">
        <f>MID(B115,13,1)</f>
        <v>ら</v>
      </c>
      <c r="P115" s="8" t="str">
        <f>MID(B115,14,1)</f>
        <v>れ</v>
      </c>
      <c r="Q115" s="8" t="str">
        <f>MID(B115,15,1)</f>
        <v>た</v>
      </c>
      <c r="R115" s="8" t="str">
        <f>MID(B115,16,1)</f>
        <v>。</v>
      </c>
      <c r="S115" s="8" t="str">
        <f>MID(B115,17,1)</f>
        <v> </v>
      </c>
      <c r="T115" s="8" t="str">
        <f>MID(B115,18,1)</f>
        <v>態</v>
      </c>
      <c r="U115" s="8" t="str">
        <f>MID(B115,19,1)</f>
        <v>度</v>
      </c>
      <c r="V115" s="16" t="str">
        <f>MID(B115,20,1)</f>
        <v>
</v>
      </c>
      <c r="Z115" s="1" t="s">
        <v>370</v>
      </c>
      <c r="AA115" s="1">
        <v>2.029</v>
      </c>
      <c r="AB115" s="1" t="str">
        <f t="shared" si="45"/>
        <v>0</v>
      </c>
      <c r="AD115" s="20" t="s">
        <v>1064</v>
      </c>
      <c r="AE115" s="18">
        <v>1</v>
      </c>
    </row>
    <row r="116" spans="3:31" ht="30.75" customHeight="1" thickBot="1" thickTop="1">
      <c r="C116" s="17">
        <f aca="true" t="shared" si="74" ref="C116:V116">VLOOKUP(C115,$Z$7:$AA$1533,2,FALSE)</f>
        <v>1</v>
      </c>
      <c r="D116" s="17">
        <f t="shared" si="74"/>
        <v>1</v>
      </c>
      <c r="E116" s="17">
        <f t="shared" si="74"/>
        <v>1</v>
      </c>
      <c r="F116" s="17">
        <f t="shared" si="74"/>
        <v>3.067</v>
      </c>
      <c r="G116" s="17">
        <f t="shared" si="74"/>
        <v>1</v>
      </c>
      <c r="H116" s="17">
        <f t="shared" si="74"/>
        <v>1</v>
      </c>
      <c r="I116" s="17">
        <f t="shared" si="74"/>
        <v>1</v>
      </c>
      <c r="J116" s="17">
        <f t="shared" si="74"/>
        <v>1</v>
      </c>
      <c r="K116" s="17">
        <f t="shared" si="74"/>
        <v>1</v>
      </c>
      <c r="L116" s="17">
        <f t="shared" si="74"/>
        <v>1</v>
      </c>
      <c r="M116" s="17">
        <f t="shared" si="74"/>
        <v>1</v>
      </c>
      <c r="N116" s="17">
        <f t="shared" si="74"/>
        <v>1</v>
      </c>
      <c r="O116" s="17">
        <f t="shared" si="74"/>
        <v>1</v>
      </c>
      <c r="P116" s="17">
        <f t="shared" si="74"/>
        <v>1</v>
      </c>
      <c r="Q116" s="17">
        <f t="shared" si="74"/>
        <v>1</v>
      </c>
      <c r="R116" s="17">
        <f t="shared" si="74"/>
        <v>1</v>
      </c>
      <c r="S116" s="17">
        <f t="shared" si="74"/>
        <v>1</v>
      </c>
      <c r="T116" s="17">
        <f t="shared" si="74"/>
        <v>5.004</v>
      </c>
      <c r="U116" s="17">
        <f t="shared" si="74"/>
        <v>3.166</v>
      </c>
      <c r="V116" s="17">
        <f t="shared" si="74"/>
        <v>1</v>
      </c>
      <c r="Z116" s="1" t="s">
        <v>371</v>
      </c>
      <c r="AA116" s="1">
        <v>2.03</v>
      </c>
      <c r="AB116" s="1" t="str">
        <f t="shared" si="45"/>
        <v>0</v>
      </c>
      <c r="AD116" s="20" t="s">
        <v>1029</v>
      </c>
      <c r="AE116" s="18">
        <v>1</v>
      </c>
    </row>
    <row r="117" spans="3:31" ht="30.75" customHeight="1" thickBot="1" thickTop="1">
      <c r="C117" s="19">
        <f aca="true" t="shared" si="75" ref="C117:V117">IF(C116&gt;$Z$4,$Z$1,$AA$1)</f>
        <v>0</v>
      </c>
      <c r="D117" s="19">
        <f t="shared" si="75"/>
        <v>0</v>
      </c>
      <c r="E117" s="19">
        <f t="shared" si="75"/>
        <v>0</v>
      </c>
      <c r="F117" s="19">
        <f t="shared" si="75"/>
        <v>0</v>
      </c>
      <c r="G117" s="19">
        <f t="shared" si="75"/>
        <v>0</v>
      </c>
      <c r="H117" s="19">
        <f t="shared" si="75"/>
        <v>0</v>
      </c>
      <c r="I117" s="19">
        <f t="shared" si="75"/>
        <v>0</v>
      </c>
      <c r="J117" s="19">
        <f t="shared" si="75"/>
        <v>0</v>
      </c>
      <c r="K117" s="19">
        <f t="shared" si="75"/>
        <v>0</v>
      </c>
      <c r="L117" s="19">
        <f t="shared" si="75"/>
        <v>0</v>
      </c>
      <c r="M117" s="19">
        <f t="shared" si="75"/>
        <v>0</v>
      </c>
      <c r="N117" s="19">
        <f t="shared" si="75"/>
        <v>0</v>
      </c>
      <c r="O117" s="19">
        <f t="shared" si="75"/>
        <v>0</v>
      </c>
      <c r="P117" s="19">
        <f t="shared" si="75"/>
        <v>0</v>
      </c>
      <c r="Q117" s="19">
        <f t="shared" si="75"/>
        <v>0</v>
      </c>
      <c r="R117" s="19">
        <f t="shared" si="75"/>
        <v>0</v>
      </c>
      <c r="S117" s="19">
        <f t="shared" si="75"/>
        <v>0</v>
      </c>
      <c r="T117" s="19">
        <f t="shared" si="75"/>
        <v>0</v>
      </c>
      <c r="U117" s="19">
        <f t="shared" si="75"/>
        <v>0</v>
      </c>
      <c r="V117" s="19">
        <f t="shared" si="75"/>
        <v>0</v>
      </c>
      <c r="Z117" s="1" t="s">
        <v>372</v>
      </c>
      <c r="AA117" s="1">
        <v>2.031</v>
      </c>
      <c r="AB117" s="1" t="str">
        <f t="shared" si="45"/>
        <v>0</v>
      </c>
      <c r="AD117" s="20" t="s">
        <v>1113</v>
      </c>
      <c r="AE117" s="18">
        <v>1</v>
      </c>
    </row>
    <row r="118" spans="1:31" ht="30.75" customHeight="1" thickBot="1" thickTop="1">
      <c r="A118">
        <f>A115+20</f>
        <v>741</v>
      </c>
      <c r="B118" t="str">
        <f>MID(B65,341,20)</f>
        <v>花より【だんご】。 団子
大きなとりでを</v>
      </c>
      <c r="C118" s="15" t="str">
        <f>MID(B118,1,1)</f>
        <v>花</v>
      </c>
      <c r="D118" s="8" t="str">
        <f>MID(B118,2,1)</f>
        <v>よ</v>
      </c>
      <c r="E118" s="8" t="str">
        <f>MID(B118,3,1)</f>
        <v>り</v>
      </c>
      <c r="F118" s="8" t="str">
        <f>MID(B118,4,1)</f>
        <v>【</v>
      </c>
      <c r="G118" s="8" t="str">
        <f>MID(B118,5,1)</f>
        <v>だ</v>
      </c>
      <c r="H118" s="8" t="str">
        <f>MID(B118,6,1)</f>
        <v>ん</v>
      </c>
      <c r="I118" s="8" t="str">
        <f>MID(B118,7,1)</f>
        <v>ご</v>
      </c>
      <c r="J118" s="8" t="str">
        <f>MID(B118,8,1)</f>
        <v>】</v>
      </c>
      <c r="K118" s="8" t="str">
        <f>MID(B118,9,1)</f>
        <v>。</v>
      </c>
      <c r="L118" s="8" t="str">
        <f>MID(B118,10,1)</f>
        <v> </v>
      </c>
      <c r="M118" s="8" t="str">
        <f>MID(B118,11,1)</f>
        <v>団</v>
      </c>
      <c r="N118" s="8" t="str">
        <f>MID(B118,12,1)</f>
        <v>子</v>
      </c>
      <c r="O118" s="8" t="str">
        <f>MID(B118,13,1)</f>
        <v>
</v>
      </c>
      <c r="P118" s="8" t="str">
        <f>MID(B118,14,1)</f>
        <v>大</v>
      </c>
      <c r="Q118" s="8" t="str">
        <f>MID(B118,15,1)</f>
        <v>き</v>
      </c>
      <c r="R118" s="8" t="str">
        <f>MID(B118,16,1)</f>
        <v>な</v>
      </c>
      <c r="S118" s="8" t="str">
        <f>MID(B118,17,1)</f>
        <v>と</v>
      </c>
      <c r="T118" s="8" t="str">
        <f>MID(B118,18,1)</f>
        <v>り</v>
      </c>
      <c r="U118" s="8" t="str">
        <f>MID(B118,19,1)</f>
        <v>で</v>
      </c>
      <c r="V118" s="16" t="str">
        <f>MID(B118,20,1)</f>
        <v>を</v>
      </c>
      <c r="Z118" s="1" t="s">
        <v>373</v>
      </c>
      <c r="AA118" s="1">
        <v>2.032</v>
      </c>
      <c r="AB118" s="1" t="str">
        <f t="shared" si="45"/>
        <v>0</v>
      </c>
      <c r="AD118" s="20" t="s">
        <v>1119</v>
      </c>
      <c r="AE118" s="18">
        <v>1</v>
      </c>
    </row>
    <row r="119" spans="3:31" ht="30.75" customHeight="1" thickBot="1" thickTop="1">
      <c r="C119" s="17">
        <f aca="true" t="shared" si="76" ref="C119:V119">VLOOKUP(C118,$Z$7:$AA$1533,2,FALSE)</f>
        <v>1.052</v>
      </c>
      <c r="D119" s="17">
        <f t="shared" si="76"/>
        <v>1</v>
      </c>
      <c r="E119" s="17">
        <f t="shared" si="76"/>
        <v>1</v>
      </c>
      <c r="F119" s="17">
        <f t="shared" si="76"/>
        <v>1</v>
      </c>
      <c r="G119" s="17">
        <f t="shared" si="76"/>
        <v>1</v>
      </c>
      <c r="H119" s="17">
        <f t="shared" si="76"/>
        <v>1</v>
      </c>
      <c r="I119" s="17">
        <f t="shared" si="76"/>
        <v>1</v>
      </c>
      <c r="J119" s="17">
        <f t="shared" si="76"/>
        <v>1</v>
      </c>
      <c r="K119" s="17">
        <f t="shared" si="76"/>
        <v>1</v>
      </c>
      <c r="L119" s="17">
        <f t="shared" si="76"/>
        <v>1</v>
      </c>
      <c r="M119" s="17">
        <f t="shared" si="76"/>
        <v>5.179</v>
      </c>
      <c r="N119" s="17">
        <f t="shared" si="76"/>
        <v>1.014</v>
      </c>
      <c r="O119" s="17">
        <f t="shared" si="76"/>
        <v>1</v>
      </c>
      <c r="P119" s="17">
        <f t="shared" si="76"/>
        <v>1.002</v>
      </c>
      <c r="Q119" s="17">
        <f t="shared" si="76"/>
        <v>1</v>
      </c>
      <c r="R119" s="17">
        <f t="shared" si="76"/>
        <v>1</v>
      </c>
      <c r="S119" s="17">
        <f t="shared" si="76"/>
        <v>1</v>
      </c>
      <c r="T119" s="17">
        <f t="shared" si="76"/>
        <v>1</v>
      </c>
      <c r="U119" s="17">
        <f t="shared" si="76"/>
        <v>1</v>
      </c>
      <c r="V119" s="17">
        <f t="shared" si="76"/>
        <v>1</v>
      </c>
      <c r="Z119" s="1" t="s">
        <v>374</v>
      </c>
      <c r="AA119" s="1">
        <v>2.033</v>
      </c>
      <c r="AB119" s="1" t="str">
        <f t="shared" si="45"/>
        <v>0</v>
      </c>
      <c r="AD119" s="20" t="s">
        <v>1102</v>
      </c>
      <c r="AE119" s="18">
        <v>1</v>
      </c>
    </row>
    <row r="120" spans="3:31" ht="30.75" customHeight="1" thickBot="1" thickTop="1">
      <c r="C120" s="19">
        <f aca="true" t="shared" si="77" ref="C120:V120">IF(C119&gt;$Z$4,$Z$1,$AA$1)</f>
        <v>0</v>
      </c>
      <c r="D120" s="19">
        <f t="shared" si="77"/>
        <v>0</v>
      </c>
      <c r="E120" s="19">
        <f t="shared" si="77"/>
        <v>0</v>
      </c>
      <c r="F120" s="19">
        <f t="shared" si="77"/>
        <v>0</v>
      </c>
      <c r="G120" s="19">
        <f t="shared" si="77"/>
        <v>0</v>
      </c>
      <c r="H120" s="19">
        <f t="shared" si="77"/>
        <v>0</v>
      </c>
      <c r="I120" s="19">
        <f t="shared" si="77"/>
        <v>0</v>
      </c>
      <c r="J120" s="19">
        <f t="shared" si="77"/>
        <v>0</v>
      </c>
      <c r="K120" s="19">
        <f t="shared" si="77"/>
        <v>0</v>
      </c>
      <c r="L120" s="19">
        <f t="shared" si="77"/>
        <v>0</v>
      </c>
      <c r="M120" s="19">
        <f t="shared" si="77"/>
        <v>1</v>
      </c>
      <c r="N120" s="19">
        <f t="shared" si="77"/>
        <v>0</v>
      </c>
      <c r="O120" s="19">
        <f t="shared" si="77"/>
        <v>0</v>
      </c>
      <c r="P120" s="19">
        <f t="shared" si="77"/>
        <v>0</v>
      </c>
      <c r="Q120" s="19">
        <f t="shared" si="77"/>
        <v>0</v>
      </c>
      <c r="R120" s="19">
        <f t="shared" si="77"/>
        <v>0</v>
      </c>
      <c r="S120" s="19">
        <f t="shared" si="77"/>
        <v>0</v>
      </c>
      <c r="T120" s="19">
        <f t="shared" si="77"/>
        <v>0</v>
      </c>
      <c r="U120" s="19">
        <f t="shared" si="77"/>
        <v>0</v>
      </c>
      <c r="V120" s="19">
        <f t="shared" si="77"/>
        <v>0</v>
      </c>
      <c r="Z120" s="1" t="s">
        <v>375</v>
      </c>
      <c r="AA120" s="1">
        <v>2.034</v>
      </c>
      <c r="AB120" s="1" t="str">
        <f t="shared" si="45"/>
        <v>0</v>
      </c>
      <c r="AD120" s="20" t="s">
        <v>1038</v>
      </c>
      <c r="AE120" s="18">
        <v>1</v>
      </c>
    </row>
    <row r="121" spans="1:31" ht="30.75" customHeight="1" thickBot="1" thickTop="1">
      <c r="A121">
        <f>A118+20</f>
        <v>761</v>
      </c>
      <c r="B121" t="str">
        <f>MID(B65,361,20)</f>
        <v>【きずく】。 築く
自分の意見を【しゅち</v>
      </c>
      <c r="C121" s="15" t="str">
        <f>MID(B121,1,1)</f>
        <v>【</v>
      </c>
      <c r="D121" s="8" t="str">
        <f>MID(B121,2,1)</f>
        <v>き</v>
      </c>
      <c r="E121" s="8" t="str">
        <f>MID(B121,3,1)</f>
        <v>ず</v>
      </c>
      <c r="F121" s="8" t="str">
        <f>MID(B121,4,1)</f>
        <v>く</v>
      </c>
      <c r="G121" s="8" t="str">
        <f>MID(B121,5,1)</f>
        <v>】</v>
      </c>
      <c r="H121" s="8" t="str">
        <f>MID(B121,6,1)</f>
        <v>。</v>
      </c>
      <c r="I121" s="8" t="str">
        <f>MID(B121,7,1)</f>
        <v> </v>
      </c>
      <c r="J121" s="8" t="str">
        <f>MID(B121,8,1)</f>
        <v>築</v>
      </c>
      <c r="K121" s="8" t="str">
        <f>MID(B121,9,1)</f>
        <v>く</v>
      </c>
      <c r="L121" s="8" t="str">
        <f>MID(B121,10,1)</f>
        <v>
</v>
      </c>
      <c r="M121" s="8" t="str">
        <f>MID(B121,11,1)</f>
        <v>自</v>
      </c>
      <c r="N121" s="8" t="str">
        <f>MID(B121,12,1)</f>
        <v>分</v>
      </c>
      <c r="O121" s="8" t="str">
        <f>MID(B121,13,1)</f>
        <v>の</v>
      </c>
      <c r="P121" s="8" t="str">
        <f>MID(B121,14,1)</f>
        <v>意</v>
      </c>
      <c r="Q121" s="8" t="str">
        <f>MID(B121,15,1)</f>
        <v>見</v>
      </c>
      <c r="R121" s="8" t="str">
        <f>MID(B121,16,1)</f>
        <v>を</v>
      </c>
      <c r="S121" s="8" t="str">
        <f>MID(B121,17,1)</f>
        <v>【</v>
      </c>
      <c r="T121" s="8" t="str">
        <f>MID(B121,18,1)</f>
        <v>し</v>
      </c>
      <c r="U121" s="8" t="str">
        <f>MID(B121,19,1)</f>
        <v>ゅ</v>
      </c>
      <c r="V121" s="16" t="str">
        <f>MID(B121,20,1)</f>
        <v>ち</v>
      </c>
      <c r="Z121" s="1" t="s">
        <v>376</v>
      </c>
      <c r="AA121" s="1">
        <v>2.035</v>
      </c>
      <c r="AB121" s="1" t="str">
        <f t="shared" si="45"/>
        <v>0</v>
      </c>
      <c r="AD121" s="20" t="s">
        <v>1039</v>
      </c>
      <c r="AE121" s="18">
        <v>1</v>
      </c>
    </row>
    <row r="122" spans="3:31" ht="30.75" customHeight="1" thickBot="1" thickTop="1">
      <c r="C122" s="17">
        <f aca="true" t="shared" si="78" ref="C122:V122">VLOOKUP(C121,$Z$7:$AA$1533,2,FALSE)</f>
        <v>1</v>
      </c>
      <c r="D122" s="17">
        <f t="shared" si="78"/>
        <v>1</v>
      </c>
      <c r="E122" s="17">
        <f t="shared" si="78"/>
        <v>1</v>
      </c>
      <c r="F122" s="17">
        <f t="shared" si="78"/>
        <v>1</v>
      </c>
      <c r="G122" s="17">
        <f t="shared" si="78"/>
        <v>1</v>
      </c>
      <c r="H122" s="17">
        <f t="shared" si="78"/>
        <v>1</v>
      </c>
      <c r="I122" s="17">
        <f t="shared" si="78"/>
        <v>1</v>
      </c>
      <c r="J122" s="17">
        <f t="shared" si="78"/>
        <v>5.146</v>
      </c>
      <c r="K122" s="17">
        <f t="shared" si="78"/>
        <v>1</v>
      </c>
      <c r="L122" s="17">
        <f t="shared" si="78"/>
        <v>1</v>
      </c>
      <c r="M122" s="17">
        <f t="shared" si="78"/>
        <v>2.136</v>
      </c>
      <c r="N122" s="17">
        <f t="shared" si="78"/>
        <v>2.009</v>
      </c>
      <c r="O122" s="17">
        <f t="shared" si="78"/>
        <v>1</v>
      </c>
      <c r="P122" s="17">
        <f t="shared" si="78"/>
        <v>3.018</v>
      </c>
      <c r="Q122" s="17">
        <f t="shared" si="78"/>
        <v>1.021</v>
      </c>
      <c r="R122" s="17">
        <f t="shared" si="78"/>
        <v>1</v>
      </c>
      <c r="S122" s="17">
        <f t="shared" si="78"/>
        <v>1</v>
      </c>
      <c r="T122" s="17">
        <f t="shared" si="78"/>
        <v>1</v>
      </c>
      <c r="U122" s="17">
        <f t="shared" si="78"/>
        <v>1</v>
      </c>
      <c r="V122" s="17">
        <f t="shared" si="78"/>
        <v>1</v>
      </c>
      <c r="Z122" s="1" t="s">
        <v>377</v>
      </c>
      <c r="AA122" s="1">
        <v>2.036</v>
      </c>
      <c r="AB122" s="1" t="str">
        <f t="shared" si="45"/>
        <v>0</v>
      </c>
      <c r="AD122" s="20" t="s">
        <v>1040</v>
      </c>
      <c r="AE122" s="18">
        <v>1</v>
      </c>
    </row>
    <row r="123" spans="3:31" ht="30.75" customHeight="1" thickBot="1" thickTop="1">
      <c r="C123" s="19">
        <f aca="true" t="shared" si="79" ref="C123:V123">IF(C122&gt;$Z$4,$Z$1,$AA$1)</f>
        <v>0</v>
      </c>
      <c r="D123" s="19">
        <f t="shared" si="79"/>
        <v>0</v>
      </c>
      <c r="E123" s="19">
        <f t="shared" si="79"/>
        <v>0</v>
      </c>
      <c r="F123" s="19">
        <f t="shared" si="79"/>
        <v>0</v>
      </c>
      <c r="G123" s="19">
        <f t="shared" si="79"/>
        <v>0</v>
      </c>
      <c r="H123" s="19">
        <f t="shared" si="79"/>
        <v>0</v>
      </c>
      <c r="I123" s="19">
        <f t="shared" si="79"/>
        <v>0</v>
      </c>
      <c r="J123" s="19">
        <f t="shared" si="79"/>
        <v>0</v>
      </c>
      <c r="K123" s="19">
        <f t="shared" si="79"/>
        <v>0</v>
      </c>
      <c r="L123" s="19">
        <f t="shared" si="79"/>
        <v>0</v>
      </c>
      <c r="M123" s="19">
        <f t="shared" si="79"/>
        <v>0</v>
      </c>
      <c r="N123" s="19">
        <f t="shared" si="79"/>
        <v>0</v>
      </c>
      <c r="O123" s="19">
        <f t="shared" si="79"/>
        <v>0</v>
      </c>
      <c r="P123" s="19">
        <f t="shared" si="79"/>
        <v>0</v>
      </c>
      <c r="Q123" s="19">
        <f t="shared" si="79"/>
        <v>0</v>
      </c>
      <c r="R123" s="19">
        <f t="shared" si="79"/>
        <v>0</v>
      </c>
      <c r="S123" s="19">
        <f t="shared" si="79"/>
        <v>0</v>
      </c>
      <c r="T123" s="19">
        <f t="shared" si="79"/>
        <v>0</v>
      </c>
      <c r="U123" s="19">
        <f t="shared" si="79"/>
        <v>0</v>
      </c>
      <c r="V123" s="19">
        <f t="shared" si="79"/>
        <v>0</v>
      </c>
      <c r="Z123" s="1" t="s">
        <v>378</v>
      </c>
      <c r="AA123" s="1">
        <v>2.037</v>
      </c>
      <c r="AB123" s="1" t="str">
        <f t="shared" si="45"/>
        <v>0</v>
      </c>
      <c r="AD123" s="20" t="s">
        <v>1106</v>
      </c>
      <c r="AE123" s="18">
        <v>1</v>
      </c>
    </row>
    <row r="124" spans="1:31" ht="30.75" customHeight="1" thickBot="1" thickTop="1">
      <c r="A124">
        <f>A121+20</f>
        <v>781</v>
      </c>
      <c r="B124" t="str">
        <f>MID(B65,381,20)</f>
        <v>ょう】する。 主張
文の書き方を【とうい</v>
      </c>
      <c r="C124" s="15" t="str">
        <f>MID(B124,1,1)</f>
        <v>ょ</v>
      </c>
      <c r="D124" s="8" t="str">
        <f>MID(B124,2,1)</f>
        <v>う</v>
      </c>
      <c r="E124" s="8" t="str">
        <f>MID(B124,3,1)</f>
        <v>】</v>
      </c>
      <c r="F124" s="8" t="str">
        <f>MID(B124,4,1)</f>
        <v>す</v>
      </c>
      <c r="G124" s="8" t="str">
        <f>MID(B124,5,1)</f>
        <v>る</v>
      </c>
      <c r="H124" s="8" t="str">
        <f>MID(B124,6,1)</f>
        <v>。</v>
      </c>
      <c r="I124" s="8" t="str">
        <f>MID(B124,7,1)</f>
        <v> </v>
      </c>
      <c r="J124" s="8" t="str">
        <f>MID(B124,8,1)</f>
        <v>主</v>
      </c>
      <c r="K124" s="8" t="str">
        <f>MID(B124,9,1)</f>
        <v>張</v>
      </c>
      <c r="L124" s="8" t="str">
        <f>MID(B124,10,1)</f>
        <v>
</v>
      </c>
      <c r="M124" s="8" t="str">
        <f>MID(B124,11,1)</f>
        <v>文</v>
      </c>
      <c r="N124" s="8" t="str">
        <f>MID(B124,12,1)</f>
        <v>の</v>
      </c>
      <c r="O124" s="8" t="str">
        <f>MID(B124,13,1)</f>
        <v>書</v>
      </c>
      <c r="P124" s="8" t="str">
        <f>MID(B124,14,1)</f>
        <v>き</v>
      </c>
      <c r="Q124" s="8" t="str">
        <f>MID(B124,15,1)</f>
        <v>方</v>
      </c>
      <c r="R124" s="8" t="str">
        <f>MID(B124,16,1)</f>
        <v>を</v>
      </c>
      <c r="S124" s="8" t="str">
        <f>MID(B124,17,1)</f>
        <v>【</v>
      </c>
      <c r="T124" s="8" t="str">
        <f>MID(B124,18,1)</f>
        <v>と</v>
      </c>
      <c r="U124" s="8" t="str">
        <f>MID(B124,19,1)</f>
        <v>う</v>
      </c>
      <c r="V124" s="16" t="str">
        <f>MID(B124,20,1)</f>
        <v>い</v>
      </c>
      <c r="Z124" s="1" t="s">
        <v>379</v>
      </c>
      <c r="AA124" s="1">
        <v>2.038</v>
      </c>
      <c r="AB124" s="1" t="str">
        <f t="shared" si="45"/>
        <v>0</v>
      </c>
      <c r="AD124" s="20" t="s">
        <v>1041</v>
      </c>
      <c r="AE124" s="18">
        <v>1</v>
      </c>
    </row>
    <row r="125" spans="3:31" ht="30.75" customHeight="1" thickBot="1" thickTop="1">
      <c r="C125" s="17">
        <f aca="true" t="shared" si="80" ref="C125:V125">VLOOKUP(C124,$Z$7:$AA$1533,2,FALSE)</f>
        <v>1</v>
      </c>
      <c r="D125" s="17">
        <f t="shared" si="80"/>
        <v>1</v>
      </c>
      <c r="E125" s="17">
        <f t="shared" si="80"/>
        <v>1</v>
      </c>
      <c r="F125" s="17">
        <f t="shared" si="80"/>
        <v>1</v>
      </c>
      <c r="G125" s="17">
        <f t="shared" si="80"/>
        <v>1</v>
      </c>
      <c r="H125" s="17">
        <f t="shared" si="80"/>
        <v>1</v>
      </c>
      <c r="I125" s="17">
        <f t="shared" si="80"/>
        <v>1</v>
      </c>
      <c r="J125" s="17">
        <f t="shared" si="80"/>
        <v>3.123</v>
      </c>
      <c r="K125" s="17">
        <f t="shared" si="80"/>
        <v>5.084</v>
      </c>
      <c r="L125" s="17">
        <f t="shared" si="80"/>
        <v>1</v>
      </c>
      <c r="M125" s="17">
        <f t="shared" si="80"/>
        <v>1.025</v>
      </c>
      <c r="N125" s="17">
        <f t="shared" si="80"/>
        <v>1</v>
      </c>
      <c r="O125" s="17">
        <f t="shared" si="80"/>
        <v>2.006</v>
      </c>
      <c r="P125" s="17">
        <f t="shared" si="80"/>
        <v>1</v>
      </c>
      <c r="Q125" s="17">
        <f t="shared" si="80"/>
        <v>2.01</v>
      </c>
      <c r="R125" s="17">
        <f t="shared" si="80"/>
        <v>1</v>
      </c>
      <c r="S125" s="17">
        <f t="shared" si="80"/>
        <v>1</v>
      </c>
      <c r="T125" s="17">
        <f t="shared" si="80"/>
        <v>1</v>
      </c>
      <c r="U125" s="17">
        <f t="shared" si="80"/>
        <v>1</v>
      </c>
      <c r="V125" s="17">
        <f t="shared" si="80"/>
        <v>1</v>
      </c>
      <c r="Z125" s="1" t="s">
        <v>380</v>
      </c>
      <c r="AA125" s="1">
        <v>2.039</v>
      </c>
      <c r="AB125" s="1" t="str">
        <f t="shared" si="45"/>
        <v>0</v>
      </c>
      <c r="AD125" s="20" t="s">
        <v>1042</v>
      </c>
      <c r="AE125" s="18">
        <v>1</v>
      </c>
    </row>
    <row r="126" spans="3:31" ht="30.75" customHeight="1" thickBot="1" thickTop="1">
      <c r="C126" s="19">
        <f aca="true" t="shared" si="81" ref="C126:V126">IF(C125&gt;$Z$4,$Z$1,$AA$1)</f>
        <v>0</v>
      </c>
      <c r="D126" s="19">
        <f t="shared" si="81"/>
        <v>0</v>
      </c>
      <c r="E126" s="19">
        <f t="shared" si="81"/>
        <v>0</v>
      </c>
      <c r="F126" s="19">
        <f t="shared" si="81"/>
        <v>0</v>
      </c>
      <c r="G126" s="19">
        <f t="shared" si="81"/>
        <v>0</v>
      </c>
      <c r="H126" s="19">
        <f t="shared" si="81"/>
        <v>0</v>
      </c>
      <c r="I126" s="19">
        <f t="shared" si="81"/>
        <v>0</v>
      </c>
      <c r="J126" s="19">
        <f t="shared" si="81"/>
        <v>0</v>
      </c>
      <c r="K126" s="19">
        <f t="shared" si="81"/>
        <v>0</v>
      </c>
      <c r="L126" s="19">
        <f t="shared" si="81"/>
        <v>0</v>
      </c>
      <c r="M126" s="19">
        <f t="shared" si="81"/>
        <v>0</v>
      </c>
      <c r="N126" s="19">
        <f t="shared" si="81"/>
        <v>0</v>
      </c>
      <c r="O126" s="19">
        <f t="shared" si="81"/>
        <v>0</v>
      </c>
      <c r="P126" s="19">
        <f t="shared" si="81"/>
        <v>0</v>
      </c>
      <c r="Q126" s="19">
        <f t="shared" si="81"/>
        <v>0</v>
      </c>
      <c r="R126" s="19">
        <f t="shared" si="81"/>
        <v>0</v>
      </c>
      <c r="S126" s="19">
        <f t="shared" si="81"/>
        <v>0</v>
      </c>
      <c r="T126" s="19">
        <f t="shared" si="81"/>
        <v>0</v>
      </c>
      <c r="U126" s="19">
        <f t="shared" si="81"/>
        <v>0</v>
      </c>
      <c r="V126" s="19">
        <f t="shared" si="81"/>
        <v>0</v>
      </c>
      <c r="Z126" s="1" t="s">
        <v>381</v>
      </c>
      <c r="AA126" s="1">
        <v>2.04</v>
      </c>
      <c r="AB126" s="1" t="str">
        <f t="shared" si="45"/>
        <v>0</v>
      </c>
      <c r="AD126" s="20" t="s">
        <v>1050</v>
      </c>
      <c r="AE126" s="18">
        <v>1</v>
      </c>
    </row>
    <row r="127" spans="26:31" ht="30.75" customHeight="1" thickBot="1" thickTop="1">
      <c r="Z127" s="1" t="s">
        <v>382</v>
      </c>
      <c r="AA127" s="1">
        <v>2.041</v>
      </c>
      <c r="AB127" s="1" t="str">
        <f t="shared" si="45"/>
        <v>0</v>
      </c>
      <c r="AD127" s="20" t="s">
        <v>1095</v>
      </c>
      <c r="AE127" s="18">
        <v>1</v>
      </c>
    </row>
    <row r="128" spans="26:31" ht="30.75" customHeight="1" thickBot="1" thickTop="1">
      <c r="Z128" s="1" t="s">
        <v>383</v>
      </c>
      <c r="AA128" s="1">
        <v>2.042</v>
      </c>
      <c r="AB128" s="1" t="str">
        <f t="shared" si="45"/>
        <v>0</v>
      </c>
      <c r="AD128" s="20" t="s">
        <v>1096</v>
      </c>
      <c r="AE128" s="18">
        <v>1</v>
      </c>
    </row>
    <row r="129" spans="26:31" ht="30.75" customHeight="1" thickBot="1" thickTop="1">
      <c r="Z129" s="1" t="s">
        <v>384</v>
      </c>
      <c r="AA129" s="1">
        <v>2.043</v>
      </c>
      <c r="AB129" s="1" t="str">
        <f t="shared" si="45"/>
        <v>0</v>
      </c>
      <c r="AD129" t="s">
        <v>1114</v>
      </c>
      <c r="AE129" s="18">
        <v>1</v>
      </c>
    </row>
    <row r="130" spans="26:31" ht="30.75" customHeight="1" thickBot="1" thickTop="1">
      <c r="Z130" s="1" t="s">
        <v>385</v>
      </c>
      <c r="AA130" s="1">
        <v>2.044</v>
      </c>
      <c r="AB130" s="1" t="str">
        <f t="shared" si="45"/>
        <v>0</v>
      </c>
      <c r="AD130" t="s">
        <v>1158</v>
      </c>
      <c r="AE130" s="18">
        <v>1</v>
      </c>
    </row>
    <row r="131" spans="26:31" ht="30.75" customHeight="1" thickBot="1" thickTop="1">
      <c r="Z131" s="1" t="s">
        <v>386</v>
      </c>
      <c r="AA131" s="1">
        <v>2.045</v>
      </c>
      <c r="AB131" s="1" t="str">
        <f t="shared" si="45"/>
        <v>0</v>
      </c>
      <c r="AD131" t="s">
        <v>1159</v>
      </c>
      <c r="AE131" s="18">
        <v>1</v>
      </c>
    </row>
    <row r="132" spans="26:31" ht="30.75" customHeight="1" thickBot="1" thickTop="1">
      <c r="Z132" s="1" t="s">
        <v>387</v>
      </c>
      <c r="AA132" s="1">
        <v>2.046</v>
      </c>
      <c r="AB132" s="1" t="str">
        <f t="shared" si="45"/>
        <v>0</v>
      </c>
      <c r="AD132" t="s">
        <v>1160</v>
      </c>
      <c r="AE132" s="18">
        <v>1</v>
      </c>
    </row>
    <row r="133" spans="26:31" ht="30.75" customHeight="1" thickBot="1" thickTop="1">
      <c r="Z133" s="1" t="s">
        <v>388</v>
      </c>
      <c r="AA133" s="1">
        <v>2.047</v>
      </c>
      <c r="AB133" s="1" t="str">
        <f t="shared" si="45"/>
        <v>0</v>
      </c>
      <c r="AD133" t="s">
        <v>1161</v>
      </c>
      <c r="AE133" s="18">
        <v>1</v>
      </c>
    </row>
    <row r="134" spans="26:31" ht="30.75" customHeight="1" thickBot="1" thickTop="1">
      <c r="Z134" s="1" t="s">
        <v>389</v>
      </c>
      <c r="AA134" s="1">
        <v>2.048</v>
      </c>
      <c r="AB134" s="1" t="str">
        <f t="shared" si="45"/>
        <v>0</v>
      </c>
      <c r="AD134" t="s">
        <v>1162</v>
      </c>
      <c r="AE134" s="18">
        <v>1</v>
      </c>
    </row>
    <row r="135" spans="26:31" ht="30.75" customHeight="1" thickBot="1" thickTop="1">
      <c r="Z135" s="1" t="s">
        <v>390</v>
      </c>
      <c r="AA135" s="1">
        <v>2.049</v>
      </c>
      <c r="AB135" s="1" t="str">
        <f t="shared" si="45"/>
        <v>0</v>
      </c>
      <c r="AD135" t="s">
        <v>1165</v>
      </c>
      <c r="AE135" s="18">
        <v>1</v>
      </c>
    </row>
    <row r="136" spans="26:31" ht="30.75" customHeight="1" thickBot="1" thickTop="1">
      <c r="Z136" s="1" t="s">
        <v>391</v>
      </c>
      <c r="AA136" s="1">
        <v>2.05</v>
      </c>
      <c r="AB136" s="1" t="str">
        <f aca="true" t="shared" si="82" ref="AB136:AB199">IF(AA136&gt;$N$2,"0","1")</f>
        <v>0</v>
      </c>
      <c r="AD136" t="s">
        <v>1166</v>
      </c>
      <c r="AE136" s="18">
        <v>1</v>
      </c>
    </row>
    <row r="137" spans="26:31" ht="30.75" customHeight="1" thickBot="1" thickTop="1">
      <c r="Z137" s="1" t="s">
        <v>392</v>
      </c>
      <c r="AA137" s="1">
        <v>2.051</v>
      </c>
      <c r="AB137" s="1" t="str">
        <f t="shared" si="82"/>
        <v>0</v>
      </c>
      <c r="AD137" t="s">
        <v>1167</v>
      </c>
      <c r="AE137" s="18">
        <v>1</v>
      </c>
    </row>
    <row r="138" spans="26:31" ht="30.75" customHeight="1" thickBot="1" thickTop="1">
      <c r="Z138" s="1" t="s">
        <v>393</v>
      </c>
      <c r="AA138" s="1">
        <v>2.052</v>
      </c>
      <c r="AB138" s="1" t="str">
        <f t="shared" si="82"/>
        <v>0</v>
      </c>
      <c r="AD138" t="s">
        <v>1168</v>
      </c>
      <c r="AE138" s="18">
        <v>1</v>
      </c>
    </row>
    <row r="139" spans="26:31" ht="30.75" customHeight="1" thickBot="1" thickTop="1">
      <c r="Z139" s="1" t="s">
        <v>394</v>
      </c>
      <c r="AA139" s="1">
        <v>2.053</v>
      </c>
      <c r="AB139" s="1" t="str">
        <f t="shared" si="82"/>
        <v>0</v>
      </c>
      <c r="AD139" t="s">
        <v>1169</v>
      </c>
      <c r="AE139" s="18">
        <v>1</v>
      </c>
    </row>
    <row r="140" spans="26:31" ht="30.75" customHeight="1" thickBot="1" thickTop="1">
      <c r="Z140" s="1" t="s">
        <v>395</v>
      </c>
      <c r="AA140" s="1">
        <v>2.054</v>
      </c>
      <c r="AB140" s="1" t="str">
        <f t="shared" si="82"/>
        <v>0</v>
      </c>
      <c r="AD140" t="s">
        <v>1170</v>
      </c>
      <c r="AE140" s="18">
        <v>1</v>
      </c>
    </row>
    <row r="141" spans="26:31" ht="30.75" customHeight="1" thickBot="1" thickTop="1">
      <c r="Z141" s="1" t="s">
        <v>396</v>
      </c>
      <c r="AA141" s="1">
        <v>2.055</v>
      </c>
      <c r="AB141" s="1" t="str">
        <f t="shared" si="82"/>
        <v>0</v>
      </c>
      <c r="AD141" t="s">
        <v>1171</v>
      </c>
      <c r="AE141" s="18">
        <v>1</v>
      </c>
    </row>
    <row r="142" spans="26:31" ht="30.75" customHeight="1" thickBot="1" thickTop="1">
      <c r="Z142" s="1" t="s">
        <v>397</v>
      </c>
      <c r="AA142" s="1">
        <v>2.056</v>
      </c>
      <c r="AB142" s="1" t="str">
        <f t="shared" si="82"/>
        <v>0</v>
      </c>
      <c r="AD142" t="s">
        <v>1106</v>
      </c>
      <c r="AE142" s="18">
        <v>1</v>
      </c>
    </row>
    <row r="143" spans="26:31" ht="30.75" customHeight="1" thickBot="1" thickTop="1">
      <c r="Z143" s="1" t="s">
        <v>398</v>
      </c>
      <c r="AA143" s="1">
        <v>2.057</v>
      </c>
      <c r="AB143" s="1" t="str">
        <f t="shared" si="82"/>
        <v>0</v>
      </c>
      <c r="AD143" t="s">
        <v>1172</v>
      </c>
      <c r="AE143" s="18">
        <v>1</v>
      </c>
    </row>
    <row r="144" spans="26:31" ht="30.75" customHeight="1" thickBot="1" thickTop="1">
      <c r="Z144" s="1" t="s">
        <v>399</v>
      </c>
      <c r="AA144" s="1">
        <v>2.058</v>
      </c>
      <c r="AB144" s="1" t="str">
        <f t="shared" si="82"/>
        <v>0</v>
      </c>
      <c r="AD144" t="s">
        <v>1173</v>
      </c>
      <c r="AE144" s="18">
        <v>1</v>
      </c>
    </row>
    <row r="145" spans="26:31" ht="30.75" customHeight="1" thickBot="1" thickTop="1">
      <c r="Z145" s="1" t="s">
        <v>400</v>
      </c>
      <c r="AA145" s="1">
        <v>2.059</v>
      </c>
      <c r="AB145" s="1" t="str">
        <f t="shared" si="82"/>
        <v>0</v>
      </c>
      <c r="AD145" t="s">
        <v>1174</v>
      </c>
      <c r="AE145" s="18">
        <v>1</v>
      </c>
    </row>
    <row r="146" spans="26:31" ht="30.75" customHeight="1" thickBot="1" thickTop="1">
      <c r="Z146" s="1" t="s">
        <v>401</v>
      </c>
      <c r="AA146" s="1">
        <v>2.06</v>
      </c>
      <c r="AB146" s="1" t="str">
        <f t="shared" si="82"/>
        <v>0</v>
      </c>
      <c r="AD146" t="s">
        <v>1175</v>
      </c>
      <c r="AE146" s="18">
        <v>1</v>
      </c>
    </row>
    <row r="147" spans="26:31" ht="30.75" customHeight="1" thickBot="1" thickTop="1">
      <c r="Z147" s="1" t="s">
        <v>402</v>
      </c>
      <c r="AA147" s="1">
        <v>2.061</v>
      </c>
      <c r="AB147" s="1" t="str">
        <f t="shared" si="82"/>
        <v>0</v>
      </c>
      <c r="AD147" t="s">
        <v>1176</v>
      </c>
      <c r="AE147" s="18">
        <v>1</v>
      </c>
    </row>
    <row r="148" spans="26:31" ht="30.75" customHeight="1" thickBot="1" thickTop="1">
      <c r="Z148" s="1" t="s">
        <v>403</v>
      </c>
      <c r="AA148" s="1">
        <v>2.062</v>
      </c>
      <c r="AB148" s="1" t="str">
        <f t="shared" si="82"/>
        <v>0</v>
      </c>
      <c r="AD148" t="s">
        <v>1177</v>
      </c>
      <c r="AE148" s="18">
        <v>1</v>
      </c>
    </row>
    <row r="149" spans="26:31" ht="30.75" customHeight="1" thickBot="1" thickTop="1">
      <c r="Z149" s="1" t="s">
        <v>404</v>
      </c>
      <c r="AA149" s="1">
        <v>2.063</v>
      </c>
      <c r="AB149" s="1" t="str">
        <f t="shared" si="82"/>
        <v>0</v>
      </c>
      <c r="AD149" t="s">
        <v>1178</v>
      </c>
      <c r="AE149" s="18">
        <v>1</v>
      </c>
    </row>
    <row r="150" spans="26:31" ht="30.75" customHeight="1" thickBot="1" thickTop="1">
      <c r="Z150" s="1" t="s">
        <v>405</v>
      </c>
      <c r="AA150" s="1">
        <v>2.064</v>
      </c>
      <c r="AB150" s="1" t="str">
        <f t="shared" si="82"/>
        <v>0</v>
      </c>
      <c r="AD150" t="s">
        <v>1179</v>
      </c>
      <c r="AE150" s="18">
        <v>1</v>
      </c>
    </row>
    <row r="151" spans="26:31" ht="30.75" customHeight="1" thickBot="1" thickTop="1">
      <c r="Z151" s="1" t="s">
        <v>406</v>
      </c>
      <c r="AA151" s="1">
        <v>2.065</v>
      </c>
      <c r="AB151" s="1" t="str">
        <f t="shared" si="82"/>
        <v>0</v>
      </c>
      <c r="AD151" t="s">
        <v>1180</v>
      </c>
      <c r="AE151" s="18">
        <v>1</v>
      </c>
    </row>
    <row r="152" spans="26:31" ht="30.75" customHeight="1" thickBot="1" thickTop="1">
      <c r="Z152" s="1" t="s">
        <v>407</v>
      </c>
      <c r="AA152" s="1">
        <v>2.066</v>
      </c>
      <c r="AB152" s="1" t="str">
        <f t="shared" si="82"/>
        <v>0</v>
      </c>
      <c r="AD152" t="s">
        <v>1181</v>
      </c>
      <c r="AE152" s="18">
        <v>1</v>
      </c>
    </row>
    <row r="153" spans="26:31" ht="30.75" customHeight="1" thickBot="1" thickTop="1">
      <c r="Z153" s="1" t="s">
        <v>408</v>
      </c>
      <c r="AA153" s="1">
        <v>2.067</v>
      </c>
      <c r="AB153" s="1" t="str">
        <f t="shared" si="82"/>
        <v>0</v>
      </c>
      <c r="AD153" t="s">
        <v>1182</v>
      </c>
      <c r="AE153" s="18">
        <v>1</v>
      </c>
    </row>
    <row r="154" spans="26:31" ht="30.75" customHeight="1" thickBot="1" thickTop="1">
      <c r="Z154" s="1" t="s">
        <v>409</v>
      </c>
      <c r="AA154" s="1">
        <v>2.068</v>
      </c>
      <c r="AB154" s="1" t="str">
        <f t="shared" si="82"/>
        <v>0</v>
      </c>
      <c r="AD154" t="s">
        <v>1183</v>
      </c>
      <c r="AE154" s="18">
        <v>1</v>
      </c>
    </row>
    <row r="155" spans="26:31" ht="30.75" customHeight="1" thickBot="1" thickTop="1">
      <c r="Z155" s="1" t="s">
        <v>410</v>
      </c>
      <c r="AA155" s="1">
        <v>2.069</v>
      </c>
      <c r="AB155" s="1" t="str">
        <f t="shared" si="82"/>
        <v>0</v>
      </c>
      <c r="AD155" t="s">
        <v>1184</v>
      </c>
      <c r="AE155" s="18">
        <v>1</v>
      </c>
    </row>
    <row r="156" spans="26:31" ht="30.75" customHeight="1" thickBot="1" thickTop="1">
      <c r="Z156" s="1" t="s">
        <v>411</v>
      </c>
      <c r="AA156" s="1">
        <v>2.07</v>
      </c>
      <c r="AB156" s="1" t="str">
        <f t="shared" si="82"/>
        <v>0</v>
      </c>
      <c r="AD156" s="20" t="s">
        <v>1104</v>
      </c>
      <c r="AE156" s="18">
        <v>1</v>
      </c>
    </row>
    <row r="157" spans="26:31" ht="30.75" customHeight="1" thickBot="1" thickTop="1">
      <c r="Z157" s="1" t="s">
        <v>412</v>
      </c>
      <c r="AA157" s="1">
        <v>2.071</v>
      </c>
      <c r="AB157" s="1" t="str">
        <f t="shared" si="82"/>
        <v>0</v>
      </c>
      <c r="AD157" t="s">
        <v>1186</v>
      </c>
      <c r="AE157" s="18">
        <v>1</v>
      </c>
    </row>
    <row r="158" spans="26:31" ht="30.75" customHeight="1" thickBot="1" thickTop="1">
      <c r="Z158" s="1" t="s">
        <v>413</v>
      </c>
      <c r="AA158" s="1">
        <v>2.072</v>
      </c>
      <c r="AB158" s="1" t="str">
        <f t="shared" si="82"/>
        <v>0</v>
      </c>
      <c r="AD158" t="s">
        <v>1187</v>
      </c>
      <c r="AE158" s="18">
        <v>1</v>
      </c>
    </row>
    <row r="159" spans="26:31" ht="30.75" customHeight="1" thickBot="1" thickTop="1">
      <c r="Z159" s="1" t="s">
        <v>414</v>
      </c>
      <c r="AA159" s="1">
        <v>2.073</v>
      </c>
      <c r="AB159" s="1" t="str">
        <f t="shared" si="82"/>
        <v>0</v>
      </c>
      <c r="AD159" t="s">
        <v>1188</v>
      </c>
      <c r="AE159" s="18">
        <v>1</v>
      </c>
    </row>
    <row r="160" spans="26:31" ht="30.75" customHeight="1" thickBot="1" thickTop="1">
      <c r="Z160" s="1" t="s">
        <v>415</v>
      </c>
      <c r="AA160" s="1">
        <v>2.074</v>
      </c>
      <c r="AB160" s="1" t="str">
        <f t="shared" si="82"/>
        <v>0</v>
      </c>
      <c r="AD160" t="s">
        <v>1185</v>
      </c>
      <c r="AE160" s="18">
        <v>1</v>
      </c>
    </row>
    <row r="161" spans="26:34" ht="25.5" thickBot="1" thickTop="1">
      <c r="Z161" s="1" t="s">
        <v>416</v>
      </c>
      <c r="AA161" s="1">
        <v>2.075</v>
      </c>
      <c r="AB161" s="1" t="str">
        <f t="shared" si="82"/>
        <v>0</v>
      </c>
      <c r="AD161" t="s">
        <v>1189</v>
      </c>
      <c r="AE161" s="18">
        <v>1</v>
      </c>
      <c r="AH161" t="s">
        <v>1194</v>
      </c>
    </row>
    <row r="162" spans="26:34" ht="25.5" thickBot="1" thickTop="1">
      <c r="Z162" s="1" t="s">
        <v>417</v>
      </c>
      <c r="AA162" s="1">
        <v>2.076</v>
      </c>
      <c r="AB162" s="1" t="str">
        <f t="shared" si="82"/>
        <v>0</v>
      </c>
      <c r="AD162" s="20" t="s">
        <v>1101</v>
      </c>
      <c r="AE162" s="18">
        <v>1</v>
      </c>
      <c r="AG162" t="s">
        <v>1064</v>
      </c>
      <c r="AH162" t="s">
        <v>1193</v>
      </c>
    </row>
    <row r="163" spans="26:34" ht="25.5" thickBot="1" thickTop="1">
      <c r="Z163" s="1" t="s">
        <v>82</v>
      </c>
      <c r="AA163" s="1">
        <v>2.077</v>
      </c>
      <c r="AB163" s="1" t="str">
        <f t="shared" si="82"/>
        <v>0</v>
      </c>
      <c r="AD163" t="s">
        <v>1064</v>
      </c>
      <c r="AE163" s="18">
        <v>1</v>
      </c>
      <c r="AG163" t="s">
        <v>1119</v>
      </c>
      <c r="AH163" t="s">
        <v>1191</v>
      </c>
    </row>
    <row r="164" spans="26:34" ht="25.5" thickBot="1" thickTop="1">
      <c r="Z164" s="1" t="s">
        <v>418</v>
      </c>
      <c r="AA164" s="1">
        <v>2.078</v>
      </c>
      <c r="AB164" s="1" t="str">
        <f t="shared" si="82"/>
        <v>0</v>
      </c>
      <c r="AD164" t="s">
        <v>1119</v>
      </c>
      <c r="AE164" s="18">
        <v>1</v>
      </c>
      <c r="AG164" t="s">
        <v>1195</v>
      </c>
      <c r="AH164">
        <f>MID(AH161,3,1)</f>
      </c>
    </row>
    <row r="165" spans="26:34" ht="25.5" thickBot="1" thickTop="1">
      <c r="Z165" s="1" t="s">
        <v>419</v>
      </c>
      <c r="AA165" s="1">
        <v>2.079</v>
      </c>
      <c r="AB165" s="1" t="str">
        <f t="shared" si="82"/>
        <v>0</v>
      </c>
      <c r="AD165" t="s">
        <v>1195</v>
      </c>
      <c r="AE165" s="18">
        <v>1</v>
      </c>
      <c r="AG165" t="s">
        <v>1196</v>
      </c>
      <c r="AH165">
        <f>MID(AH161,4,1)</f>
      </c>
    </row>
    <row r="166" spans="26:34" ht="25.5" thickBot="1" thickTop="1">
      <c r="Z166" s="1" t="s">
        <v>420</v>
      </c>
      <c r="AA166" s="1">
        <v>2.08</v>
      </c>
      <c r="AB166" s="1" t="str">
        <f t="shared" si="82"/>
        <v>0</v>
      </c>
      <c r="AD166" t="s">
        <v>1196</v>
      </c>
      <c r="AE166" s="18">
        <v>1</v>
      </c>
      <c r="AG166" t="s">
        <v>1197</v>
      </c>
      <c r="AH166">
        <f>MID(AH161,5,1)</f>
      </c>
    </row>
    <row r="167" spans="26:33" ht="25.5" thickBot="1" thickTop="1">
      <c r="Z167" s="1" t="s">
        <v>421</v>
      </c>
      <c r="AA167" s="1">
        <v>2.081</v>
      </c>
      <c r="AB167" s="1" t="str">
        <f t="shared" si="82"/>
        <v>0</v>
      </c>
      <c r="AD167" t="s">
        <v>1197</v>
      </c>
      <c r="AE167" s="18">
        <v>1</v>
      </c>
      <c r="AG167" t="s">
        <v>1198</v>
      </c>
    </row>
    <row r="168" spans="26:33" ht="25.5" thickBot="1" thickTop="1">
      <c r="Z168" s="1" t="s">
        <v>422</v>
      </c>
      <c r="AA168" s="1">
        <v>2.082</v>
      </c>
      <c r="AB168" s="1" t="str">
        <f t="shared" si="82"/>
        <v>0</v>
      </c>
      <c r="AD168" t="s">
        <v>1198</v>
      </c>
      <c r="AE168" s="18">
        <v>1</v>
      </c>
      <c r="AG168" t="s">
        <v>1199</v>
      </c>
    </row>
    <row r="169" spans="26:33" ht="25.5" thickBot="1" thickTop="1">
      <c r="Z169" s="1" t="s">
        <v>423</v>
      </c>
      <c r="AA169" s="1">
        <v>2.083</v>
      </c>
      <c r="AB169" s="1" t="str">
        <f t="shared" si="82"/>
        <v>0</v>
      </c>
      <c r="AD169" t="s">
        <v>1199</v>
      </c>
      <c r="AE169" s="18">
        <v>1</v>
      </c>
      <c r="AG169" t="s">
        <v>1182</v>
      </c>
    </row>
    <row r="170" spans="26:33" ht="25.5" thickBot="1" thickTop="1">
      <c r="Z170" s="1" t="s">
        <v>424</v>
      </c>
      <c r="AA170" s="1">
        <v>2.084</v>
      </c>
      <c r="AB170" s="1" t="str">
        <f t="shared" si="82"/>
        <v>0</v>
      </c>
      <c r="AD170" t="s">
        <v>1200</v>
      </c>
      <c r="AE170" s="18">
        <v>1</v>
      </c>
      <c r="AG170" t="s">
        <v>1183</v>
      </c>
    </row>
    <row r="171" spans="26:33" ht="25.5" thickBot="1" thickTop="1">
      <c r="Z171" s="1" t="s">
        <v>425</v>
      </c>
      <c r="AA171" s="1">
        <v>2.085</v>
      </c>
      <c r="AB171" s="1" t="str">
        <f t="shared" si="82"/>
        <v>0</v>
      </c>
      <c r="AD171" t="s">
        <v>1201</v>
      </c>
      <c r="AE171" s="18">
        <v>1</v>
      </c>
      <c r="AG171" t="s">
        <v>1184</v>
      </c>
    </row>
    <row r="172" spans="26:33" ht="25.5" thickBot="1" thickTop="1">
      <c r="Z172" s="1" t="s">
        <v>426</v>
      </c>
      <c r="AA172" s="1">
        <v>2.086</v>
      </c>
      <c r="AB172" s="1" t="str">
        <f t="shared" si="82"/>
        <v>0</v>
      </c>
      <c r="AD172" t="s">
        <v>1202</v>
      </c>
      <c r="AE172" s="18">
        <v>1</v>
      </c>
      <c r="AG172" t="s">
        <v>1185</v>
      </c>
    </row>
    <row r="173" spans="26:33" ht="25.5" thickBot="1" thickTop="1">
      <c r="Z173" s="1" t="s">
        <v>427</v>
      </c>
      <c r="AA173" s="1">
        <v>2.087</v>
      </c>
      <c r="AB173" s="1" t="str">
        <f t="shared" si="82"/>
        <v>0</v>
      </c>
      <c r="AD173" t="s">
        <v>1199</v>
      </c>
      <c r="AE173" s="18">
        <v>1</v>
      </c>
      <c r="AG173" t="s">
        <v>1186</v>
      </c>
    </row>
    <row r="174" spans="26:33" ht="25.5" thickBot="1" thickTop="1">
      <c r="Z174" s="1" t="s">
        <v>428</v>
      </c>
      <c r="AA174" s="1">
        <v>2.088</v>
      </c>
      <c r="AB174" s="1" t="str">
        <f t="shared" si="82"/>
        <v>0</v>
      </c>
      <c r="AD174" t="s">
        <v>1203</v>
      </c>
      <c r="AE174" s="18">
        <v>1</v>
      </c>
      <c r="AG174" t="s">
        <v>1187</v>
      </c>
    </row>
    <row r="175" spans="26:33" ht="25.5" thickBot="1" thickTop="1">
      <c r="Z175" s="1" t="s">
        <v>429</v>
      </c>
      <c r="AA175" s="1">
        <v>2.089</v>
      </c>
      <c r="AB175" s="1" t="str">
        <f t="shared" si="82"/>
        <v>0</v>
      </c>
      <c r="AD175" t="s">
        <v>1204</v>
      </c>
      <c r="AE175" s="18">
        <v>1</v>
      </c>
      <c r="AG175" t="s">
        <v>1188</v>
      </c>
    </row>
    <row r="176" spans="26:33" ht="25.5" thickBot="1" thickTop="1">
      <c r="Z176" s="1" t="s">
        <v>430</v>
      </c>
      <c r="AA176" s="1">
        <v>2.09</v>
      </c>
      <c r="AB176" s="1" t="str">
        <f t="shared" si="82"/>
        <v>0</v>
      </c>
      <c r="AD176" t="s">
        <v>1205</v>
      </c>
      <c r="AE176" s="18">
        <v>1</v>
      </c>
      <c r="AG176" t="s">
        <v>1189</v>
      </c>
    </row>
    <row r="177" spans="26:31" ht="25.5" thickBot="1" thickTop="1">
      <c r="Z177" s="1" t="s">
        <v>431</v>
      </c>
      <c r="AA177" s="1">
        <v>2.091</v>
      </c>
      <c r="AB177" s="1" t="str">
        <f t="shared" si="82"/>
        <v>0</v>
      </c>
      <c r="AD177" t="s">
        <v>1206</v>
      </c>
      <c r="AE177" s="18">
        <v>1</v>
      </c>
    </row>
    <row r="178" spans="26:31" ht="25.5" thickBot="1" thickTop="1">
      <c r="Z178" s="1" t="s">
        <v>432</v>
      </c>
      <c r="AA178" s="1">
        <v>2.092</v>
      </c>
      <c r="AB178" s="1" t="str">
        <f t="shared" si="82"/>
        <v>0</v>
      </c>
      <c r="AD178" s="44" t="s">
        <v>1207</v>
      </c>
      <c r="AE178" s="18">
        <v>1</v>
      </c>
    </row>
    <row r="179" spans="26:31" ht="25.5" thickBot="1" thickTop="1">
      <c r="Z179" s="1" t="s">
        <v>433</v>
      </c>
      <c r="AA179" s="1">
        <v>2.093</v>
      </c>
      <c r="AB179" s="1" t="str">
        <f t="shared" si="82"/>
        <v>0</v>
      </c>
      <c r="AD179" t="s">
        <v>1209</v>
      </c>
      <c r="AE179" s="18">
        <v>1</v>
      </c>
    </row>
    <row r="180" spans="26:31" ht="25.5" thickBot="1" thickTop="1">
      <c r="Z180" s="1" t="s">
        <v>434</v>
      </c>
      <c r="AA180" s="1">
        <v>2.094</v>
      </c>
      <c r="AB180" s="1" t="str">
        <f t="shared" si="82"/>
        <v>0</v>
      </c>
      <c r="AD180" t="s">
        <v>1208</v>
      </c>
      <c r="AE180" s="18">
        <v>1</v>
      </c>
    </row>
    <row r="181" spans="26:31" ht="25.5" thickBot="1" thickTop="1">
      <c r="Z181" s="1" t="s">
        <v>435</v>
      </c>
      <c r="AA181" s="1">
        <v>2.095</v>
      </c>
      <c r="AB181" s="1" t="str">
        <f t="shared" si="82"/>
        <v>0</v>
      </c>
      <c r="AD181" t="s">
        <v>1210</v>
      </c>
      <c r="AE181" s="18">
        <v>1</v>
      </c>
    </row>
    <row r="182" spans="26:31" ht="25.5" thickBot="1" thickTop="1">
      <c r="Z182" s="1" t="s">
        <v>436</v>
      </c>
      <c r="AA182" s="1">
        <v>2.096</v>
      </c>
      <c r="AB182" s="1" t="str">
        <f t="shared" si="82"/>
        <v>0</v>
      </c>
      <c r="AE182" s="18">
        <v>1</v>
      </c>
    </row>
    <row r="183" spans="26:31" ht="25.5" thickBot="1" thickTop="1">
      <c r="Z183" s="1" t="s">
        <v>437</v>
      </c>
      <c r="AA183" s="1">
        <v>2.097</v>
      </c>
      <c r="AB183" s="1" t="str">
        <f t="shared" si="82"/>
        <v>0</v>
      </c>
      <c r="AD183" t="s">
        <v>1211</v>
      </c>
      <c r="AE183" s="18">
        <v>1</v>
      </c>
    </row>
    <row r="184" spans="26:31" ht="25.5" thickBot="1" thickTop="1">
      <c r="Z184" s="1" t="s">
        <v>438</v>
      </c>
      <c r="AA184" s="1">
        <v>2.098</v>
      </c>
      <c r="AB184" s="1" t="str">
        <f t="shared" si="82"/>
        <v>0</v>
      </c>
      <c r="AD184" s="45" t="str">
        <f>'漢字既習チェック'!I4</f>
        <v> </v>
      </c>
      <c r="AE184" s="18">
        <v>1</v>
      </c>
    </row>
    <row r="185" spans="26:31" ht="25.5" thickBot="1" thickTop="1">
      <c r="Z185" s="1" t="s">
        <v>439</v>
      </c>
      <c r="AA185" s="1">
        <v>2.099</v>
      </c>
      <c r="AB185" s="1" t="str">
        <f t="shared" si="82"/>
        <v>0</v>
      </c>
      <c r="AD185" s="47"/>
      <c r="AE185" s="18">
        <v>1</v>
      </c>
    </row>
    <row r="186" spans="26:31" ht="25.5" thickBot="1" thickTop="1">
      <c r="Z186" s="1" t="s">
        <v>440</v>
      </c>
      <c r="AA186" s="1">
        <v>2.1</v>
      </c>
      <c r="AB186" s="1" t="str">
        <f t="shared" si="82"/>
        <v>0</v>
      </c>
      <c r="AD186" s="47"/>
      <c r="AE186" s="18">
        <v>1</v>
      </c>
    </row>
    <row r="187" spans="26:31" ht="28.5" thickBot="1" thickTop="1">
      <c r="Z187" s="1" t="s">
        <v>441</v>
      </c>
      <c r="AA187" s="1">
        <v>2.101</v>
      </c>
      <c r="AB187" s="1" t="str">
        <f t="shared" si="82"/>
        <v>0</v>
      </c>
      <c r="AD187" s="48" t="s">
        <v>1212</v>
      </c>
      <c r="AE187" s="18">
        <v>1</v>
      </c>
    </row>
    <row r="188" spans="26:31" ht="25.5" thickBot="1" thickTop="1">
      <c r="Z188" s="1" t="s">
        <v>442</v>
      </c>
      <c r="AA188" s="1">
        <v>2.102</v>
      </c>
      <c r="AB188" s="1" t="str">
        <f t="shared" si="82"/>
        <v>0</v>
      </c>
      <c r="AD188" s="47"/>
      <c r="AE188" s="18">
        <v>1</v>
      </c>
    </row>
    <row r="189" spans="26:31" ht="25.5" thickBot="1" thickTop="1">
      <c r="Z189" s="1" t="s">
        <v>443</v>
      </c>
      <c r="AA189" s="1">
        <v>2.103</v>
      </c>
      <c r="AB189" s="1" t="str">
        <f t="shared" si="82"/>
        <v>0</v>
      </c>
      <c r="AD189" t="s">
        <v>1213</v>
      </c>
      <c r="AE189" s="18">
        <v>1</v>
      </c>
    </row>
    <row r="190" spans="26:32" ht="25.5" thickBot="1" thickTop="1">
      <c r="Z190" s="1" t="s">
        <v>444</v>
      </c>
      <c r="AA190" s="1">
        <v>2.104</v>
      </c>
      <c r="AB190" s="1" t="str">
        <f t="shared" si="82"/>
        <v>0</v>
      </c>
      <c r="AD190" t="s">
        <v>1215</v>
      </c>
      <c r="AE190" s="18">
        <v>1</v>
      </c>
      <c r="AF190" s="1" t="str">
        <f>IF(AE190&gt;$N$2,"0","1")</f>
        <v>0</v>
      </c>
    </row>
    <row r="191" spans="26:32" ht="25.5" thickBot="1" thickTop="1">
      <c r="Z191" s="1" t="s">
        <v>445</v>
      </c>
      <c r="AA191" s="1">
        <v>2.105</v>
      </c>
      <c r="AB191" s="1" t="str">
        <f t="shared" si="82"/>
        <v>0</v>
      </c>
      <c r="AD191" t="s">
        <v>1214</v>
      </c>
      <c r="AE191" s="18">
        <v>3.086</v>
      </c>
      <c r="AF191" s="1" t="str">
        <f>IF(AE191&gt;$N$2,"0","1")</f>
        <v>0</v>
      </c>
    </row>
    <row r="192" spans="26:31" ht="25.5" thickBot="1" thickTop="1">
      <c r="Z192" s="1" t="s">
        <v>446</v>
      </c>
      <c r="AA192" s="1">
        <v>2.106</v>
      </c>
      <c r="AB192" s="1" t="str">
        <f t="shared" si="82"/>
        <v>0</v>
      </c>
      <c r="AD192" t="s">
        <v>1089</v>
      </c>
      <c r="AE192" s="18">
        <v>1</v>
      </c>
    </row>
    <row r="193" spans="26:31" ht="25.5" thickBot="1" thickTop="1">
      <c r="Z193" s="1" t="s">
        <v>447</v>
      </c>
      <c r="AA193" s="1">
        <v>2.107</v>
      </c>
      <c r="AB193" s="1" t="str">
        <f t="shared" si="82"/>
        <v>0</v>
      </c>
      <c r="AD193" t="s">
        <v>1215</v>
      </c>
      <c r="AE193" s="18">
        <v>1</v>
      </c>
    </row>
    <row r="194" spans="26:31" ht="25.5" thickBot="1" thickTop="1">
      <c r="Z194" s="1" t="s">
        <v>448</v>
      </c>
      <c r="AA194" s="1">
        <v>2.108</v>
      </c>
      <c r="AB194" s="1" t="str">
        <f t="shared" si="82"/>
        <v>0</v>
      </c>
      <c r="AD194" t="s">
        <v>1216</v>
      </c>
      <c r="AE194" s="18">
        <v>1</v>
      </c>
    </row>
    <row r="195" spans="26:31" ht="25.5" thickBot="1" thickTop="1">
      <c r="Z195" s="1" t="s">
        <v>449</v>
      </c>
      <c r="AA195" s="1">
        <v>2.109</v>
      </c>
      <c r="AB195" s="1" t="str">
        <f t="shared" si="82"/>
        <v>0</v>
      </c>
      <c r="AD195" t="s">
        <v>1217</v>
      </c>
      <c r="AE195" s="18">
        <v>1</v>
      </c>
    </row>
    <row r="196" spans="26:31" ht="25.5" thickBot="1" thickTop="1">
      <c r="Z196" s="1" t="s">
        <v>450</v>
      </c>
      <c r="AA196" s="1">
        <v>2.11</v>
      </c>
      <c r="AB196" s="1" t="str">
        <f t="shared" si="82"/>
        <v>0</v>
      </c>
      <c r="AD196" t="s">
        <v>1218</v>
      </c>
      <c r="AE196" s="18">
        <v>1</v>
      </c>
    </row>
    <row r="197" spans="26:31" ht="25.5" thickBot="1" thickTop="1">
      <c r="Z197" s="1" t="s">
        <v>451</v>
      </c>
      <c r="AA197" s="1">
        <v>2.111</v>
      </c>
      <c r="AB197" s="1" t="str">
        <f t="shared" si="82"/>
        <v>0</v>
      </c>
      <c r="AD197" t="s">
        <v>1219</v>
      </c>
      <c r="AE197" s="18">
        <v>1</v>
      </c>
    </row>
    <row r="198" spans="26:31" ht="25.5" thickBot="1" thickTop="1">
      <c r="Z198" s="1" t="s">
        <v>452</v>
      </c>
      <c r="AA198" s="1">
        <v>2.112</v>
      </c>
      <c r="AB198" s="1" t="str">
        <f t="shared" si="82"/>
        <v>0</v>
      </c>
      <c r="AD198" t="s">
        <v>1221</v>
      </c>
      <c r="AE198" s="18">
        <v>1</v>
      </c>
    </row>
    <row r="199" spans="26:31" ht="25.5" thickBot="1" thickTop="1">
      <c r="Z199" s="1" t="s">
        <v>453</v>
      </c>
      <c r="AA199" s="1">
        <v>2.113</v>
      </c>
      <c r="AB199" s="1" t="str">
        <f t="shared" si="82"/>
        <v>0</v>
      </c>
      <c r="AE199" s="18">
        <v>1</v>
      </c>
    </row>
    <row r="200" spans="26:31" ht="25.5" thickBot="1" thickTop="1">
      <c r="Z200" s="1" t="s">
        <v>454</v>
      </c>
      <c r="AA200" s="1">
        <v>2.114</v>
      </c>
      <c r="AB200" s="1" t="str">
        <f aca="true" t="shared" si="83" ref="AB200:AB263">IF(AA200&gt;$N$2,"0","1")</f>
        <v>0</v>
      </c>
      <c r="AE200" s="18">
        <v>1</v>
      </c>
    </row>
    <row r="201" spans="26:31" ht="25.5" thickBot="1" thickTop="1">
      <c r="Z201" s="1" t="s">
        <v>455</v>
      </c>
      <c r="AA201" s="1">
        <v>2.115</v>
      </c>
      <c r="AB201" s="1" t="str">
        <f t="shared" si="83"/>
        <v>0</v>
      </c>
      <c r="AE201" s="18">
        <v>1</v>
      </c>
    </row>
    <row r="202" spans="26:31" ht="25.5" thickBot="1" thickTop="1">
      <c r="Z202" s="1" t="s">
        <v>456</v>
      </c>
      <c r="AA202" s="1">
        <v>2.116</v>
      </c>
      <c r="AB202" s="1" t="str">
        <f t="shared" si="83"/>
        <v>0</v>
      </c>
      <c r="AE202" s="18">
        <v>1</v>
      </c>
    </row>
    <row r="203" spans="26:31" ht="25.5" thickBot="1" thickTop="1">
      <c r="Z203" s="1" t="s">
        <v>457</v>
      </c>
      <c r="AA203" s="1">
        <v>2.117</v>
      </c>
      <c r="AB203" s="1" t="str">
        <f t="shared" si="83"/>
        <v>0</v>
      </c>
      <c r="AE203" s="18">
        <v>1</v>
      </c>
    </row>
    <row r="204" spans="26:31" ht="25.5" thickBot="1" thickTop="1">
      <c r="Z204" s="1" t="s">
        <v>458</v>
      </c>
      <c r="AA204" s="1">
        <v>2.118</v>
      </c>
      <c r="AB204" s="1" t="str">
        <f t="shared" si="83"/>
        <v>0</v>
      </c>
      <c r="AE204" s="18">
        <v>1</v>
      </c>
    </row>
    <row r="205" spans="26:31" ht="25.5" thickBot="1" thickTop="1">
      <c r="Z205" s="1" t="s">
        <v>459</v>
      </c>
      <c r="AA205" s="1">
        <v>2.1189999999999998</v>
      </c>
      <c r="AB205" s="1" t="str">
        <f t="shared" si="83"/>
        <v>0</v>
      </c>
      <c r="AE205" s="18">
        <v>1</v>
      </c>
    </row>
    <row r="206" spans="26:31" ht="25.5" thickBot="1" thickTop="1">
      <c r="Z206" s="1" t="s">
        <v>460</v>
      </c>
      <c r="AA206" s="1">
        <v>2.12</v>
      </c>
      <c r="AB206" s="1" t="str">
        <f t="shared" si="83"/>
        <v>0</v>
      </c>
      <c r="AE206" s="18">
        <v>1</v>
      </c>
    </row>
    <row r="207" spans="26:31" ht="25.5" thickBot="1" thickTop="1">
      <c r="Z207" s="1" t="s">
        <v>461</v>
      </c>
      <c r="AA207" s="1">
        <v>2.121</v>
      </c>
      <c r="AB207" s="1" t="str">
        <f t="shared" si="83"/>
        <v>0</v>
      </c>
      <c r="AE207" s="18">
        <v>1</v>
      </c>
    </row>
    <row r="208" spans="26:31" ht="25.5" thickBot="1" thickTop="1">
      <c r="Z208" s="1" t="s">
        <v>462</v>
      </c>
      <c r="AA208" s="1">
        <v>2.122</v>
      </c>
      <c r="AB208" s="1" t="str">
        <f t="shared" si="83"/>
        <v>0</v>
      </c>
      <c r="AE208" s="18">
        <v>1</v>
      </c>
    </row>
    <row r="209" spans="26:31" ht="25.5" thickBot="1" thickTop="1">
      <c r="Z209" s="1" t="s">
        <v>463</v>
      </c>
      <c r="AA209" s="1">
        <v>2.123</v>
      </c>
      <c r="AB209" s="1" t="str">
        <f t="shared" si="83"/>
        <v>0</v>
      </c>
      <c r="AE209" s="18">
        <v>1</v>
      </c>
    </row>
    <row r="210" spans="26:31" ht="25.5" thickBot="1" thickTop="1">
      <c r="Z210" s="1" t="s">
        <v>464</v>
      </c>
      <c r="AA210" s="1">
        <v>2.124</v>
      </c>
      <c r="AB210" s="1" t="str">
        <f t="shared" si="83"/>
        <v>0</v>
      </c>
      <c r="AE210" s="18">
        <v>1</v>
      </c>
    </row>
    <row r="211" spans="26:31" ht="25.5" thickBot="1" thickTop="1">
      <c r="Z211" s="1" t="s">
        <v>465</v>
      </c>
      <c r="AA211" s="1">
        <v>2.125</v>
      </c>
      <c r="AB211" s="1" t="str">
        <f t="shared" si="83"/>
        <v>0</v>
      </c>
      <c r="AE211" s="18">
        <v>1</v>
      </c>
    </row>
    <row r="212" spans="26:31" ht="25.5" thickBot="1" thickTop="1">
      <c r="Z212" s="1" t="s">
        <v>466</v>
      </c>
      <c r="AA212" s="1">
        <v>2.126</v>
      </c>
      <c r="AB212" s="1" t="str">
        <f t="shared" si="83"/>
        <v>0</v>
      </c>
      <c r="AE212" s="18">
        <v>1</v>
      </c>
    </row>
    <row r="213" spans="26:31" ht="25.5" thickBot="1" thickTop="1">
      <c r="Z213" s="1" t="s">
        <v>467</v>
      </c>
      <c r="AA213" s="1">
        <v>2.127</v>
      </c>
      <c r="AB213" s="1" t="str">
        <f t="shared" si="83"/>
        <v>0</v>
      </c>
      <c r="AE213" s="18">
        <v>1</v>
      </c>
    </row>
    <row r="214" spans="26:31" ht="25.5" thickBot="1" thickTop="1">
      <c r="Z214" s="1" t="s">
        <v>468</v>
      </c>
      <c r="AA214" s="1">
        <v>2.128</v>
      </c>
      <c r="AB214" s="1" t="str">
        <f t="shared" si="83"/>
        <v>0</v>
      </c>
      <c r="AE214" s="18">
        <v>1</v>
      </c>
    </row>
    <row r="215" spans="26:31" ht="25.5" thickBot="1" thickTop="1">
      <c r="Z215" s="1" t="s">
        <v>469</v>
      </c>
      <c r="AA215" s="1">
        <v>2.129</v>
      </c>
      <c r="AB215" s="1" t="str">
        <f t="shared" si="83"/>
        <v>0</v>
      </c>
      <c r="AE215" s="18">
        <v>1</v>
      </c>
    </row>
    <row r="216" spans="26:31" ht="25.5" thickBot="1" thickTop="1">
      <c r="Z216" s="1" t="s">
        <v>470</v>
      </c>
      <c r="AA216" s="1">
        <v>2.13</v>
      </c>
      <c r="AB216" s="1" t="str">
        <f t="shared" si="83"/>
        <v>0</v>
      </c>
      <c r="AE216" s="18">
        <v>1</v>
      </c>
    </row>
    <row r="217" spans="26:31" ht="25.5" thickBot="1" thickTop="1">
      <c r="Z217" s="1" t="s">
        <v>471</v>
      </c>
      <c r="AA217" s="1">
        <v>2.1310000000000002</v>
      </c>
      <c r="AB217" s="1" t="str">
        <f t="shared" si="83"/>
        <v>0</v>
      </c>
      <c r="AE217" s="18">
        <v>1</v>
      </c>
    </row>
    <row r="218" spans="26:31" ht="25.5" thickBot="1" thickTop="1">
      <c r="Z218" s="1" t="s">
        <v>472</v>
      </c>
      <c r="AA218" s="1">
        <v>2.132</v>
      </c>
      <c r="AB218" s="1" t="str">
        <f t="shared" si="83"/>
        <v>0</v>
      </c>
      <c r="AE218" s="18">
        <v>1</v>
      </c>
    </row>
    <row r="219" spans="26:31" ht="25.5" thickBot="1" thickTop="1">
      <c r="Z219" s="1" t="s">
        <v>473</v>
      </c>
      <c r="AA219" s="1">
        <v>2.133</v>
      </c>
      <c r="AB219" s="1" t="str">
        <f t="shared" si="83"/>
        <v>0</v>
      </c>
      <c r="AE219" s="18">
        <v>1</v>
      </c>
    </row>
    <row r="220" spans="26:31" ht="25.5" thickBot="1" thickTop="1">
      <c r="Z220" s="1" t="s">
        <v>474</v>
      </c>
      <c r="AA220" s="1">
        <v>2.134</v>
      </c>
      <c r="AB220" s="1" t="str">
        <f t="shared" si="83"/>
        <v>0</v>
      </c>
      <c r="AE220" s="18">
        <v>1</v>
      </c>
    </row>
    <row r="221" spans="26:31" ht="25.5" thickBot="1" thickTop="1">
      <c r="Z221" s="1" t="s">
        <v>475</v>
      </c>
      <c r="AA221" s="1">
        <v>2.135</v>
      </c>
      <c r="AB221" s="1" t="str">
        <f t="shared" si="83"/>
        <v>0</v>
      </c>
      <c r="AE221" s="18">
        <v>1</v>
      </c>
    </row>
    <row r="222" spans="26:31" ht="25.5" thickBot="1" thickTop="1">
      <c r="Z222" s="1" t="s">
        <v>476</v>
      </c>
      <c r="AA222" s="1">
        <v>2.136</v>
      </c>
      <c r="AB222" s="1" t="str">
        <f t="shared" si="83"/>
        <v>0</v>
      </c>
      <c r="AE222" s="18">
        <v>1</v>
      </c>
    </row>
    <row r="223" spans="26:31" ht="25.5" thickBot="1" thickTop="1">
      <c r="Z223" s="1" t="s">
        <v>477</v>
      </c>
      <c r="AA223" s="1">
        <v>2.137</v>
      </c>
      <c r="AB223" s="1" t="str">
        <f t="shared" si="83"/>
        <v>0</v>
      </c>
      <c r="AE223" s="18">
        <v>1</v>
      </c>
    </row>
    <row r="224" spans="26:31" ht="25.5" thickBot="1" thickTop="1">
      <c r="Z224" s="1" t="s">
        <v>478</v>
      </c>
      <c r="AA224" s="1">
        <v>2.138</v>
      </c>
      <c r="AB224" s="1" t="str">
        <f t="shared" si="83"/>
        <v>0</v>
      </c>
      <c r="AE224" s="18">
        <v>1</v>
      </c>
    </row>
    <row r="225" spans="26:31" ht="25.5" thickBot="1" thickTop="1">
      <c r="Z225" s="1" t="s">
        <v>479</v>
      </c>
      <c r="AA225" s="1">
        <v>2.1390000000000002</v>
      </c>
      <c r="AB225" s="1" t="str">
        <f t="shared" si="83"/>
        <v>0</v>
      </c>
      <c r="AE225" s="18">
        <v>1</v>
      </c>
    </row>
    <row r="226" spans="26:31" ht="25.5" thickBot="1" thickTop="1">
      <c r="Z226" s="1" t="s">
        <v>480</v>
      </c>
      <c r="AA226" s="1">
        <v>2.14</v>
      </c>
      <c r="AB226" s="1" t="str">
        <f t="shared" si="83"/>
        <v>0</v>
      </c>
      <c r="AE226" s="18">
        <v>1</v>
      </c>
    </row>
    <row r="227" spans="26:31" ht="25.5" thickBot="1" thickTop="1">
      <c r="Z227" s="1" t="s">
        <v>481</v>
      </c>
      <c r="AA227" s="1">
        <v>2.141</v>
      </c>
      <c r="AB227" s="1" t="str">
        <f t="shared" si="83"/>
        <v>0</v>
      </c>
      <c r="AE227" s="18">
        <v>1</v>
      </c>
    </row>
    <row r="228" spans="26:31" ht="25.5" thickBot="1" thickTop="1">
      <c r="Z228" s="1" t="s">
        <v>482</v>
      </c>
      <c r="AA228" s="1">
        <v>2.142</v>
      </c>
      <c r="AB228" s="1" t="str">
        <f t="shared" si="83"/>
        <v>0</v>
      </c>
      <c r="AE228" s="18">
        <v>1</v>
      </c>
    </row>
    <row r="229" spans="26:31" ht="25.5" thickBot="1" thickTop="1">
      <c r="Z229" s="1" t="s">
        <v>483</v>
      </c>
      <c r="AA229" s="1">
        <v>2.143</v>
      </c>
      <c r="AB229" s="1" t="str">
        <f t="shared" si="83"/>
        <v>0</v>
      </c>
      <c r="AE229" s="18">
        <v>1</v>
      </c>
    </row>
    <row r="230" spans="26:31" ht="25.5" thickBot="1" thickTop="1">
      <c r="Z230" s="1" t="s">
        <v>484</v>
      </c>
      <c r="AA230" s="1">
        <v>2.144</v>
      </c>
      <c r="AB230" s="1" t="str">
        <f t="shared" si="83"/>
        <v>0</v>
      </c>
      <c r="AE230" s="18">
        <v>1</v>
      </c>
    </row>
    <row r="231" spans="26:31" ht="25.5" thickBot="1" thickTop="1">
      <c r="Z231" s="1" t="s">
        <v>485</v>
      </c>
      <c r="AA231" s="1">
        <v>2.145</v>
      </c>
      <c r="AB231" s="1" t="str">
        <f t="shared" si="83"/>
        <v>0</v>
      </c>
      <c r="AE231" s="18">
        <v>1</v>
      </c>
    </row>
    <row r="232" spans="26:31" ht="25.5" thickBot="1" thickTop="1">
      <c r="Z232" s="1" t="s">
        <v>486</v>
      </c>
      <c r="AA232" s="1">
        <v>2.146</v>
      </c>
      <c r="AB232" s="1" t="str">
        <f t="shared" si="83"/>
        <v>0</v>
      </c>
      <c r="AE232" s="18">
        <v>1</v>
      </c>
    </row>
    <row r="233" spans="26:31" ht="25.5" thickBot="1" thickTop="1">
      <c r="Z233" s="1" t="s">
        <v>487</v>
      </c>
      <c r="AA233" s="1">
        <v>2.147</v>
      </c>
      <c r="AB233" s="1" t="str">
        <f t="shared" si="83"/>
        <v>0</v>
      </c>
      <c r="AE233" s="18">
        <v>1</v>
      </c>
    </row>
    <row r="234" spans="26:31" ht="25.5" thickBot="1" thickTop="1">
      <c r="Z234" s="1" t="s">
        <v>488</v>
      </c>
      <c r="AA234" s="1">
        <v>2.148</v>
      </c>
      <c r="AB234" s="1" t="str">
        <f t="shared" si="83"/>
        <v>0</v>
      </c>
      <c r="AE234" s="18">
        <v>1</v>
      </c>
    </row>
    <row r="235" spans="26:31" ht="25.5" thickBot="1" thickTop="1">
      <c r="Z235" s="1" t="s">
        <v>489</v>
      </c>
      <c r="AA235" s="1">
        <v>2.149</v>
      </c>
      <c r="AB235" s="1" t="str">
        <f t="shared" si="83"/>
        <v>0</v>
      </c>
      <c r="AE235" s="18">
        <v>1</v>
      </c>
    </row>
    <row r="236" spans="26:31" ht="25.5" thickBot="1" thickTop="1">
      <c r="Z236" s="1" t="s">
        <v>490</v>
      </c>
      <c r="AA236" s="1">
        <v>2.15</v>
      </c>
      <c r="AB236" s="1" t="str">
        <f t="shared" si="83"/>
        <v>0</v>
      </c>
      <c r="AE236" s="18">
        <v>1</v>
      </c>
    </row>
    <row r="237" spans="26:31" ht="25.5" thickBot="1" thickTop="1">
      <c r="Z237" s="1" t="s">
        <v>491</v>
      </c>
      <c r="AA237" s="1">
        <v>2.151</v>
      </c>
      <c r="AB237" s="1" t="str">
        <f t="shared" si="83"/>
        <v>0</v>
      </c>
      <c r="AE237" s="18">
        <v>1</v>
      </c>
    </row>
    <row r="238" spans="26:31" ht="25.5" thickBot="1" thickTop="1">
      <c r="Z238" s="1" t="s">
        <v>492</v>
      </c>
      <c r="AA238" s="1">
        <v>2.152</v>
      </c>
      <c r="AB238" s="1" t="str">
        <f t="shared" si="83"/>
        <v>0</v>
      </c>
      <c r="AE238" s="18">
        <v>1</v>
      </c>
    </row>
    <row r="239" spans="26:31" ht="25.5" thickBot="1" thickTop="1">
      <c r="Z239" s="1" t="s">
        <v>493</v>
      </c>
      <c r="AA239" s="1">
        <v>2.153</v>
      </c>
      <c r="AB239" s="1" t="str">
        <f t="shared" si="83"/>
        <v>0</v>
      </c>
      <c r="AE239" s="18">
        <v>1</v>
      </c>
    </row>
    <row r="240" spans="26:31" ht="25.5" thickBot="1" thickTop="1">
      <c r="Z240" s="1" t="s">
        <v>494</v>
      </c>
      <c r="AA240" s="1">
        <v>2.154</v>
      </c>
      <c r="AB240" s="1" t="str">
        <f t="shared" si="83"/>
        <v>0</v>
      </c>
      <c r="AE240" s="18">
        <v>1</v>
      </c>
    </row>
    <row r="241" spans="26:31" ht="25.5" thickBot="1" thickTop="1">
      <c r="Z241" s="1" t="s">
        <v>495</v>
      </c>
      <c r="AA241" s="1">
        <v>2.155</v>
      </c>
      <c r="AB241" s="1" t="str">
        <f t="shared" si="83"/>
        <v>0</v>
      </c>
      <c r="AE241" s="18">
        <v>1</v>
      </c>
    </row>
    <row r="242" spans="26:31" ht="25.5" thickBot="1" thickTop="1">
      <c r="Z242" s="1" t="s">
        <v>80</v>
      </c>
      <c r="AA242" s="1">
        <v>2.156</v>
      </c>
      <c r="AB242" s="1" t="str">
        <f t="shared" si="83"/>
        <v>0</v>
      </c>
      <c r="AE242" s="18">
        <v>1</v>
      </c>
    </row>
    <row r="243" spans="26:31" ht="25.5" thickBot="1" thickTop="1">
      <c r="Z243" s="1" t="s">
        <v>496</v>
      </c>
      <c r="AA243" s="1">
        <v>2.157</v>
      </c>
      <c r="AB243" s="1" t="str">
        <f t="shared" si="83"/>
        <v>0</v>
      </c>
      <c r="AE243" s="18">
        <v>1</v>
      </c>
    </row>
    <row r="244" spans="26:31" ht="25.5" thickBot="1" thickTop="1">
      <c r="Z244" s="1" t="s">
        <v>497</v>
      </c>
      <c r="AA244" s="1">
        <v>2.158</v>
      </c>
      <c r="AB244" s="1" t="str">
        <f t="shared" si="83"/>
        <v>0</v>
      </c>
      <c r="AE244" s="18">
        <v>1</v>
      </c>
    </row>
    <row r="245" spans="26:31" ht="25.5" thickBot="1" thickTop="1">
      <c r="Z245" s="1" t="s">
        <v>498</v>
      </c>
      <c r="AA245" s="1">
        <v>2.159</v>
      </c>
      <c r="AB245" s="1" t="str">
        <f t="shared" si="83"/>
        <v>0</v>
      </c>
      <c r="AE245" s="18">
        <v>1</v>
      </c>
    </row>
    <row r="246" spans="26:31" ht="25.5" thickBot="1" thickTop="1">
      <c r="Z246" s="1" t="s">
        <v>499</v>
      </c>
      <c r="AA246" s="1">
        <v>2.16</v>
      </c>
      <c r="AB246" s="1" t="str">
        <f t="shared" si="83"/>
        <v>0</v>
      </c>
      <c r="AE246" s="18">
        <v>1</v>
      </c>
    </row>
    <row r="247" spans="26:31" ht="25.5" thickBot="1" thickTop="1">
      <c r="Z247" s="1" t="s">
        <v>500</v>
      </c>
      <c r="AA247" s="1">
        <v>3.001</v>
      </c>
      <c r="AB247" s="1" t="str">
        <f t="shared" si="83"/>
        <v>0</v>
      </c>
      <c r="AE247" s="18">
        <v>1</v>
      </c>
    </row>
    <row r="248" spans="26:31" ht="25.5" thickBot="1" thickTop="1">
      <c r="Z248" s="1" t="s">
        <v>86</v>
      </c>
      <c r="AA248" s="1">
        <v>3.002</v>
      </c>
      <c r="AB248" s="1" t="str">
        <f t="shared" si="83"/>
        <v>0</v>
      </c>
      <c r="AE248" s="18">
        <v>1</v>
      </c>
    </row>
    <row r="249" spans="26:31" ht="25.5" thickBot="1" thickTop="1">
      <c r="Z249" s="1" t="s">
        <v>501</v>
      </c>
      <c r="AA249" s="1">
        <v>3.003</v>
      </c>
      <c r="AB249" s="1" t="str">
        <f t="shared" si="83"/>
        <v>0</v>
      </c>
      <c r="AE249" s="18">
        <v>1</v>
      </c>
    </row>
    <row r="250" spans="26:31" ht="25.5" thickBot="1" thickTop="1">
      <c r="Z250" s="1" t="s">
        <v>502</v>
      </c>
      <c r="AA250" s="1">
        <v>3.004</v>
      </c>
      <c r="AB250" s="1" t="str">
        <f t="shared" si="83"/>
        <v>0</v>
      </c>
      <c r="AE250" s="18">
        <v>1</v>
      </c>
    </row>
    <row r="251" spans="26:31" ht="25.5" thickBot="1" thickTop="1">
      <c r="Z251" s="1" t="s">
        <v>503</v>
      </c>
      <c r="AA251" s="1">
        <v>3.005</v>
      </c>
      <c r="AB251" s="1" t="str">
        <f t="shared" si="83"/>
        <v>0</v>
      </c>
      <c r="AE251" s="18">
        <v>1</v>
      </c>
    </row>
    <row r="252" spans="26:31" ht="25.5" thickBot="1" thickTop="1">
      <c r="Z252" s="1" t="s">
        <v>504</v>
      </c>
      <c r="AA252" s="1">
        <v>3.006</v>
      </c>
      <c r="AB252" s="1" t="str">
        <f t="shared" si="83"/>
        <v>0</v>
      </c>
      <c r="AE252" s="18">
        <v>1</v>
      </c>
    </row>
    <row r="253" spans="26:31" ht="25.5" thickBot="1" thickTop="1">
      <c r="Z253" s="1" t="s">
        <v>505</v>
      </c>
      <c r="AA253" s="1">
        <v>3.007</v>
      </c>
      <c r="AB253" s="1" t="str">
        <f t="shared" si="83"/>
        <v>0</v>
      </c>
      <c r="AE253" s="18">
        <v>1</v>
      </c>
    </row>
    <row r="254" spans="26:31" ht="25.5" thickBot="1" thickTop="1">
      <c r="Z254" s="1" t="s">
        <v>506</v>
      </c>
      <c r="AA254" s="1">
        <v>3.008</v>
      </c>
      <c r="AB254" s="1" t="str">
        <f t="shared" si="83"/>
        <v>0</v>
      </c>
      <c r="AE254" s="18">
        <v>1</v>
      </c>
    </row>
    <row r="255" spans="26:31" ht="25.5" thickBot="1" thickTop="1">
      <c r="Z255" s="1" t="s">
        <v>507</v>
      </c>
      <c r="AA255" s="1">
        <v>3.009</v>
      </c>
      <c r="AB255" s="1" t="str">
        <f t="shared" si="83"/>
        <v>0</v>
      </c>
      <c r="AE255" s="18">
        <v>1</v>
      </c>
    </row>
    <row r="256" spans="26:31" ht="25.5" thickBot="1" thickTop="1">
      <c r="Z256" s="1" t="s">
        <v>508</v>
      </c>
      <c r="AA256" s="1">
        <v>3.01</v>
      </c>
      <c r="AB256" s="1" t="str">
        <f t="shared" si="83"/>
        <v>0</v>
      </c>
      <c r="AE256" s="18">
        <v>1</v>
      </c>
    </row>
    <row r="257" spans="26:31" ht="25.5" thickBot="1" thickTop="1">
      <c r="Z257" s="1" t="s">
        <v>509</v>
      </c>
      <c r="AA257" s="1">
        <v>3.011</v>
      </c>
      <c r="AB257" s="1" t="str">
        <f t="shared" si="83"/>
        <v>0</v>
      </c>
      <c r="AE257" s="18">
        <v>1</v>
      </c>
    </row>
    <row r="258" spans="26:31" ht="25.5" thickBot="1" thickTop="1">
      <c r="Z258" s="1" t="s">
        <v>510</v>
      </c>
      <c r="AA258" s="1">
        <v>3.012</v>
      </c>
      <c r="AB258" s="1" t="str">
        <f t="shared" si="83"/>
        <v>0</v>
      </c>
      <c r="AE258" s="18">
        <v>1</v>
      </c>
    </row>
    <row r="259" spans="26:31" ht="25.5" thickBot="1" thickTop="1">
      <c r="Z259" s="1" t="s">
        <v>511</v>
      </c>
      <c r="AA259" s="1">
        <v>3.013</v>
      </c>
      <c r="AB259" s="1" t="str">
        <f t="shared" si="83"/>
        <v>0</v>
      </c>
      <c r="AE259" s="18">
        <v>1</v>
      </c>
    </row>
    <row r="260" spans="26:31" ht="25.5" thickBot="1" thickTop="1">
      <c r="Z260" s="1" t="s">
        <v>512</v>
      </c>
      <c r="AA260" s="1">
        <v>3.014</v>
      </c>
      <c r="AB260" s="1" t="str">
        <f t="shared" si="83"/>
        <v>0</v>
      </c>
      <c r="AE260" s="18">
        <v>1</v>
      </c>
    </row>
    <row r="261" spans="26:31" ht="25.5" thickBot="1" thickTop="1">
      <c r="Z261" s="1" t="s">
        <v>513</v>
      </c>
      <c r="AA261" s="1">
        <v>3.015</v>
      </c>
      <c r="AB261" s="1" t="str">
        <f t="shared" si="83"/>
        <v>0</v>
      </c>
      <c r="AE261" s="18">
        <v>1</v>
      </c>
    </row>
    <row r="262" spans="26:31" ht="25.5" thickBot="1" thickTop="1">
      <c r="Z262" s="1" t="s">
        <v>514</v>
      </c>
      <c r="AA262" s="1">
        <v>3.016</v>
      </c>
      <c r="AB262" s="1" t="str">
        <f t="shared" si="83"/>
        <v>0</v>
      </c>
      <c r="AE262" s="18">
        <v>1</v>
      </c>
    </row>
    <row r="263" spans="26:31" ht="25.5" thickBot="1" thickTop="1">
      <c r="Z263" s="1" t="s">
        <v>515</v>
      </c>
      <c r="AA263" s="1">
        <v>3.017</v>
      </c>
      <c r="AB263" s="1" t="str">
        <f t="shared" si="83"/>
        <v>0</v>
      </c>
      <c r="AE263" s="18">
        <v>1</v>
      </c>
    </row>
    <row r="264" spans="26:31" ht="25.5" thickBot="1" thickTop="1">
      <c r="Z264" s="1" t="s">
        <v>516</v>
      </c>
      <c r="AA264" s="1">
        <v>3.018</v>
      </c>
      <c r="AB264" s="1" t="str">
        <f aca="true" t="shared" si="84" ref="AB264:AB327">IF(AA264&gt;$N$2,"0","1")</f>
        <v>0</v>
      </c>
      <c r="AE264" s="18">
        <v>1</v>
      </c>
    </row>
    <row r="265" spans="26:31" ht="25.5" thickBot="1" thickTop="1">
      <c r="Z265" s="1" t="s">
        <v>517</v>
      </c>
      <c r="AA265" s="1">
        <v>3.019</v>
      </c>
      <c r="AB265" s="1" t="str">
        <f t="shared" si="84"/>
        <v>0</v>
      </c>
      <c r="AE265" s="18">
        <v>1</v>
      </c>
    </row>
    <row r="266" spans="26:31" ht="25.5" thickBot="1" thickTop="1">
      <c r="Z266" s="1" t="s">
        <v>518</v>
      </c>
      <c r="AA266" s="1">
        <v>3.02</v>
      </c>
      <c r="AB266" s="1" t="str">
        <f t="shared" si="84"/>
        <v>0</v>
      </c>
      <c r="AE266" s="18">
        <v>1</v>
      </c>
    </row>
    <row r="267" spans="26:31" ht="25.5" thickBot="1" thickTop="1">
      <c r="Z267" s="1" t="s">
        <v>519</v>
      </c>
      <c r="AA267" s="1">
        <v>3.021</v>
      </c>
      <c r="AB267" s="1" t="str">
        <f t="shared" si="84"/>
        <v>0</v>
      </c>
      <c r="AE267" s="18">
        <v>1</v>
      </c>
    </row>
    <row r="268" spans="26:31" ht="25.5" thickBot="1" thickTop="1">
      <c r="Z268" s="1" t="s">
        <v>520</v>
      </c>
      <c r="AA268" s="1">
        <v>3.022</v>
      </c>
      <c r="AB268" s="1" t="str">
        <f t="shared" si="84"/>
        <v>0</v>
      </c>
      <c r="AE268" s="18">
        <v>1</v>
      </c>
    </row>
    <row r="269" spans="26:31" ht="25.5" thickBot="1" thickTop="1">
      <c r="Z269" s="1" t="s">
        <v>521</v>
      </c>
      <c r="AA269" s="1">
        <v>3.023</v>
      </c>
      <c r="AB269" s="1" t="str">
        <f t="shared" si="84"/>
        <v>0</v>
      </c>
      <c r="AE269" s="18">
        <v>1</v>
      </c>
    </row>
    <row r="270" spans="26:31" ht="25.5" thickBot="1" thickTop="1">
      <c r="Z270" s="1" t="s">
        <v>522</v>
      </c>
      <c r="AA270" s="1">
        <v>3.024</v>
      </c>
      <c r="AB270" s="1" t="str">
        <f t="shared" si="84"/>
        <v>0</v>
      </c>
      <c r="AE270" s="18">
        <v>1</v>
      </c>
    </row>
    <row r="271" spans="26:31" ht="25.5" thickBot="1" thickTop="1">
      <c r="Z271" s="1" t="s">
        <v>523</v>
      </c>
      <c r="AA271" s="1">
        <v>3.025</v>
      </c>
      <c r="AB271" s="1" t="str">
        <f t="shared" si="84"/>
        <v>0</v>
      </c>
      <c r="AE271" s="18">
        <v>1</v>
      </c>
    </row>
    <row r="272" spans="26:31" ht="25.5" thickBot="1" thickTop="1">
      <c r="Z272" s="1" t="s">
        <v>524</v>
      </c>
      <c r="AA272" s="1">
        <v>3.026</v>
      </c>
      <c r="AB272" s="1" t="str">
        <f t="shared" si="84"/>
        <v>0</v>
      </c>
      <c r="AE272" s="18">
        <v>1</v>
      </c>
    </row>
    <row r="273" spans="26:31" ht="25.5" thickBot="1" thickTop="1">
      <c r="Z273" s="1" t="s">
        <v>525</v>
      </c>
      <c r="AA273" s="1">
        <v>3.027</v>
      </c>
      <c r="AB273" s="1" t="str">
        <f t="shared" si="84"/>
        <v>0</v>
      </c>
      <c r="AE273" s="18">
        <v>1</v>
      </c>
    </row>
    <row r="274" spans="26:31" ht="25.5" thickBot="1" thickTop="1">
      <c r="Z274" s="1" t="s">
        <v>526</v>
      </c>
      <c r="AA274" s="1">
        <v>3.028</v>
      </c>
      <c r="AB274" s="1" t="str">
        <f t="shared" si="84"/>
        <v>0</v>
      </c>
      <c r="AE274" s="18">
        <v>1</v>
      </c>
    </row>
    <row r="275" spans="26:31" ht="25.5" thickBot="1" thickTop="1">
      <c r="Z275" s="1" t="s">
        <v>527</v>
      </c>
      <c r="AA275" s="1">
        <v>3.029</v>
      </c>
      <c r="AB275" s="1" t="str">
        <f t="shared" si="84"/>
        <v>0</v>
      </c>
      <c r="AE275" s="18">
        <v>1</v>
      </c>
    </row>
    <row r="276" spans="26:31" ht="25.5" thickBot="1" thickTop="1">
      <c r="Z276" s="1" t="s">
        <v>528</v>
      </c>
      <c r="AA276" s="1">
        <v>3.03</v>
      </c>
      <c r="AB276" s="1" t="str">
        <f t="shared" si="84"/>
        <v>0</v>
      </c>
      <c r="AE276" s="18">
        <v>1</v>
      </c>
    </row>
    <row r="277" spans="26:31" ht="25.5" thickBot="1" thickTop="1">
      <c r="Z277" s="1" t="s">
        <v>529</v>
      </c>
      <c r="AA277" s="1">
        <v>3.031</v>
      </c>
      <c r="AB277" s="1" t="str">
        <f t="shared" si="84"/>
        <v>0</v>
      </c>
      <c r="AC277">
        <v>31</v>
      </c>
      <c r="AE277" s="18">
        <v>1</v>
      </c>
    </row>
    <row r="278" spans="26:31" ht="25.5" thickBot="1" thickTop="1">
      <c r="Z278" s="1" t="s">
        <v>530</v>
      </c>
      <c r="AA278" s="1">
        <v>3.032</v>
      </c>
      <c r="AB278" s="1" t="str">
        <f t="shared" si="84"/>
        <v>0</v>
      </c>
      <c r="AC278">
        <v>32</v>
      </c>
      <c r="AE278" s="18">
        <v>1</v>
      </c>
    </row>
    <row r="279" spans="26:31" ht="25.5" thickBot="1" thickTop="1">
      <c r="Z279" s="1" t="s">
        <v>531</v>
      </c>
      <c r="AA279" s="1">
        <v>3.033</v>
      </c>
      <c r="AB279" s="1" t="str">
        <f t="shared" si="84"/>
        <v>0</v>
      </c>
      <c r="AC279">
        <v>33</v>
      </c>
      <c r="AE279" s="18">
        <v>1</v>
      </c>
    </row>
    <row r="280" spans="26:31" ht="25.5" thickBot="1" thickTop="1">
      <c r="Z280" s="1" t="s">
        <v>532</v>
      </c>
      <c r="AA280" s="1">
        <v>3.034</v>
      </c>
      <c r="AB280" s="1" t="str">
        <f t="shared" si="84"/>
        <v>0</v>
      </c>
      <c r="AC280">
        <v>34</v>
      </c>
      <c r="AE280" s="18">
        <v>1</v>
      </c>
    </row>
    <row r="281" spans="26:31" ht="25.5" thickBot="1" thickTop="1">
      <c r="Z281" s="1" t="s">
        <v>533</v>
      </c>
      <c r="AA281" s="1">
        <v>3.035</v>
      </c>
      <c r="AB281" s="1" t="str">
        <f t="shared" si="84"/>
        <v>0</v>
      </c>
      <c r="AC281">
        <v>35</v>
      </c>
      <c r="AE281" s="18">
        <v>1</v>
      </c>
    </row>
    <row r="282" spans="26:31" ht="25.5" thickBot="1" thickTop="1">
      <c r="Z282" s="1" t="s">
        <v>534</v>
      </c>
      <c r="AA282" s="1">
        <v>3.036</v>
      </c>
      <c r="AB282" s="1" t="str">
        <f t="shared" si="84"/>
        <v>0</v>
      </c>
      <c r="AC282">
        <v>36</v>
      </c>
      <c r="AE282" s="18">
        <v>1</v>
      </c>
    </row>
    <row r="283" spans="26:31" ht="25.5" thickBot="1" thickTop="1">
      <c r="Z283" s="1" t="s">
        <v>92</v>
      </c>
      <c r="AA283" s="1">
        <v>3.037</v>
      </c>
      <c r="AB283" s="1" t="str">
        <f t="shared" si="84"/>
        <v>0</v>
      </c>
      <c r="AC283">
        <v>37</v>
      </c>
      <c r="AE283" s="18">
        <v>1</v>
      </c>
    </row>
    <row r="284" spans="26:31" ht="25.5" thickBot="1" thickTop="1">
      <c r="Z284" s="1" t="s">
        <v>535</v>
      </c>
      <c r="AA284" s="1">
        <v>3.038</v>
      </c>
      <c r="AB284" s="1" t="str">
        <f t="shared" si="84"/>
        <v>0</v>
      </c>
      <c r="AC284">
        <v>38</v>
      </c>
      <c r="AE284" s="18">
        <v>1</v>
      </c>
    </row>
    <row r="285" spans="26:31" ht="25.5" thickBot="1" thickTop="1">
      <c r="Z285" s="1" t="s">
        <v>536</v>
      </c>
      <c r="AA285" s="1">
        <v>3.039</v>
      </c>
      <c r="AB285" s="1" t="str">
        <f t="shared" si="84"/>
        <v>0</v>
      </c>
      <c r="AC285">
        <v>39</v>
      </c>
      <c r="AE285" s="18">
        <v>1</v>
      </c>
    </row>
    <row r="286" spans="26:31" ht="25.5" thickBot="1" thickTop="1">
      <c r="Z286" s="1" t="s">
        <v>537</v>
      </c>
      <c r="AA286" s="1">
        <v>3.04</v>
      </c>
      <c r="AB286" s="1" t="str">
        <f t="shared" si="84"/>
        <v>0</v>
      </c>
      <c r="AC286">
        <v>40</v>
      </c>
      <c r="AE286" s="18">
        <v>1</v>
      </c>
    </row>
    <row r="287" spans="26:31" ht="25.5" thickBot="1" thickTop="1">
      <c r="Z287" s="1" t="s">
        <v>538</v>
      </c>
      <c r="AA287" s="1">
        <v>3.041</v>
      </c>
      <c r="AB287" s="1" t="str">
        <f t="shared" si="84"/>
        <v>0</v>
      </c>
      <c r="AC287">
        <v>41</v>
      </c>
      <c r="AE287" s="18">
        <v>1</v>
      </c>
    </row>
    <row r="288" spans="26:31" ht="25.5" thickBot="1" thickTop="1">
      <c r="Z288" s="1" t="s">
        <v>539</v>
      </c>
      <c r="AA288" s="1">
        <v>3.042</v>
      </c>
      <c r="AB288" s="1" t="str">
        <f t="shared" si="84"/>
        <v>0</v>
      </c>
      <c r="AC288">
        <v>42</v>
      </c>
      <c r="AE288" s="18">
        <v>1</v>
      </c>
    </row>
    <row r="289" spans="26:31" ht="25.5" thickBot="1" thickTop="1">
      <c r="Z289" s="1" t="s">
        <v>540</v>
      </c>
      <c r="AA289" s="1">
        <v>3.043</v>
      </c>
      <c r="AB289" s="1" t="str">
        <f t="shared" si="84"/>
        <v>0</v>
      </c>
      <c r="AC289">
        <v>43</v>
      </c>
      <c r="AE289" s="18">
        <v>1</v>
      </c>
    </row>
    <row r="290" spans="26:31" ht="25.5" thickBot="1" thickTop="1">
      <c r="Z290" s="1" t="s">
        <v>541</v>
      </c>
      <c r="AA290" s="1">
        <v>3.044</v>
      </c>
      <c r="AB290" s="1" t="str">
        <f t="shared" si="84"/>
        <v>0</v>
      </c>
      <c r="AC290">
        <v>44</v>
      </c>
      <c r="AE290" s="18">
        <v>1</v>
      </c>
    </row>
    <row r="291" spans="26:31" ht="25.5" thickBot="1" thickTop="1">
      <c r="Z291" s="1" t="s">
        <v>542</v>
      </c>
      <c r="AA291" s="1">
        <v>3.045</v>
      </c>
      <c r="AB291" s="1" t="str">
        <f t="shared" si="84"/>
        <v>0</v>
      </c>
      <c r="AC291">
        <v>45</v>
      </c>
      <c r="AE291" s="18">
        <v>1</v>
      </c>
    </row>
    <row r="292" spans="26:31" ht="25.5" thickBot="1" thickTop="1">
      <c r="Z292" s="1" t="s">
        <v>543</v>
      </c>
      <c r="AA292" s="1">
        <v>3.046</v>
      </c>
      <c r="AB292" s="1" t="str">
        <f t="shared" si="84"/>
        <v>0</v>
      </c>
      <c r="AC292">
        <v>46</v>
      </c>
      <c r="AE292" s="18">
        <v>1</v>
      </c>
    </row>
    <row r="293" spans="26:31" ht="25.5" thickBot="1" thickTop="1">
      <c r="Z293" s="1" t="s">
        <v>544</v>
      </c>
      <c r="AA293" s="1">
        <v>3.047</v>
      </c>
      <c r="AB293" s="1" t="str">
        <f t="shared" si="84"/>
        <v>0</v>
      </c>
      <c r="AC293">
        <v>47</v>
      </c>
      <c r="AE293" s="18">
        <v>1</v>
      </c>
    </row>
    <row r="294" spans="26:31" ht="25.5" thickBot="1" thickTop="1">
      <c r="Z294" s="1" t="s">
        <v>545</v>
      </c>
      <c r="AA294" s="1">
        <v>3.048</v>
      </c>
      <c r="AB294" s="1" t="str">
        <f t="shared" si="84"/>
        <v>0</v>
      </c>
      <c r="AC294">
        <v>48</v>
      </c>
      <c r="AE294" s="18">
        <v>1</v>
      </c>
    </row>
    <row r="295" spans="26:31" ht="25.5" thickBot="1" thickTop="1">
      <c r="Z295" s="1" t="s">
        <v>546</v>
      </c>
      <c r="AA295" s="1">
        <v>3.049</v>
      </c>
      <c r="AB295" s="1" t="str">
        <f t="shared" si="84"/>
        <v>0</v>
      </c>
      <c r="AC295">
        <v>49</v>
      </c>
      <c r="AE295" s="18">
        <v>1</v>
      </c>
    </row>
    <row r="296" spans="26:31" ht="25.5" thickBot="1" thickTop="1">
      <c r="Z296" s="1" t="s">
        <v>547</v>
      </c>
      <c r="AA296" s="1">
        <v>3.05</v>
      </c>
      <c r="AB296" s="1" t="str">
        <f t="shared" si="84"/>
        <v>0</v>
      </c>
      <c r="AC296">
        <v>50</v>
      </c>
      <c r="AE296" s="18">
        <v>1</v>
      </c>
    </row>
    <row r="297" spans="26:31" ht="25.5" thickBot="1" thickTop="1">
      <c r="Z297" s="1" t="s">
        <v>548</v>
      </c>
      <c r="AA297" s="1">
        <v>3.051</v>
      </c>
      <c r="AB297" s="1" t="str">
        <f t="shared" si="84"/>
        <v>0</v>
      </c>
      <c r="AC297">
        <v>51</v>
      </c>
      <c r="AE297" s="18">
        <v>1</v>
      </c>
    </row>
    <row r="298" spans="26:31" ht="25.5" thickBot="1" thickTop="1">
      <c r="Z298" s="1" t="s">
        <v>85</v>
      </c>
      <c r="AA298" s="1">
        <v>3.052</v>
      </c>
      <c r="AB298" s="1" t="str">
        <f t="shared" si="84"/>
        <v>0</v>
      </c>
      <c r="AC298">
        <v>52</v>
      </c>
      <c r="AE298" s="18">
        <v>1</v>
      </c>
    </row>
    <row r="299" spans="26:31" ht="25.5" thickBot="1" thickTop="1">
      <c r="Z299" s="1" t="s">
        <v>549</v>
      </c>
      <c r="AA299" s="1">
        <v>3.053</v>
      </c>
      <c r="AB299" s="1" t="str">
        <f t="shared" si="84"/>
        <v>0</v>
      </c>
      <c r="AC299">
        <v>53</v>
      </c>
      <c r="AE299" s="18">
        <v>1</v>
      </c>
    </row>
    <row r="300" spans="26:31" ht="25.5" thickBot="1" thickTop="1">
      <c r="Z300" s="1" t="s">
        <v>550</v>
      </c>
      <c r="AA300" s="1">
        <v>3.054</v>
      </c>
      <c r="AB300" s="1" t="str">
        <f t="shared" si="84"/>
        <v>0</v>
      </c>
      <c r="AC300">
        <v>54</v>
      </c>
      <c r="AE300" s="18">
        <v>1</v>
      </c>
    </row>
    <row r="301" spans="26:31" ht="25.5" thickBot="1" thickTop="1">
      <c r="Z301" s="1" t="s">
        <v>551</v>
      </c>
      <c r="AA301" s="1">
        <v>3.055</v>
      </c>
      <c r="AB301" s="1" t="str">
        <f t="shared" si="84"/>
        <v>0</v>
      </c>
      <c r="AC301">
        <v>55</v>
      </c>
      <c r="AE301" s="18">
        <v>1</v>
      </c>
    </row>
    <row r="302" spans="26:31" ht="25.5" thickBot="1" thickTop="1">
      <c r="Z302" s="1" t="s">
        <v>552</v>
      </c>
      <c r="AA302" s="1">
        <v>3.056</v>
      </c>
      <c r="AB302" s="1" t="str">
        <f t="shared" si="84"/>
        <v>0</v>
      </c>
      <c r="AC302">
        <v>56</v>
      </c>
      <c r="AE302" s="18">
        <v>1</v>
      </c>
    </row>
    <row r="303" spans="26:31" ht="25.5" thickBot="1" thickTop="1">
      <c r="Z303" s="1" t="s">
        <v>553</v>
      </c>
      <c r="AA303" s="1">
        <v>3.057</v>
      </c>
      <c r="AB303" s="1" t="str">
        <f t="shared" si="84"/>
        <v>0</v>
      </c>
      <c r="AC303">
        <v>57</v>
      </c>
      <c r="AE303" s="18">
        <v>1</v>
      </c>
    </row>
    <row r="304" spans="26:31" ht="25.5" thickBot="1" thickTop="1">
      <c r="Z304" s="1" t="s">
        <v>554</v>
      </c>
      <c r="AA304" s="1">
        <v>3.058</v>
      </c>
      <c r="AB304" s="1" t="str">
        <f t="shared" si="84"/>
        <v>0</v>
      </c>
      <c r="AC304">
        <v>58</v>
      </c>
      <c r="AE304" s="18">
        <v>1</v>
      </c>
    </row>
    <row r="305" spans="26:31" ht="25.5" thickBot="1" thickTop="1">
      <c r="Z305" s="1" t="s">
        <v>555</v>
      </c>
      <c r="AA305" s="1">
        <v>3.059</v>
      </c>
      <c r="AB305" s="1" t="str">
        <f t="shared" si="84"/>
        <v>0</v>
      </c>
      <c r="AC305">
        <v>59</v>
      </c>
      <c r="AE305" s="18">
        <v>1</v>
      </c>
    </row>
    <row r="306" spans="26:31" ht="25.5" thickBot="1" thickTop="1">
      <c r="Z306" s="1" t="s">
        <v>556</v>
      </c>
      <c r="AA306" s="1">
        <v>3.06</v>
      </c>
      <c r="AB306" s="1" t="str">
        <f t="shared" si="84"/>
        <v>0</v>
      </c>
      <c r="AC306">
        <v>60</v>
      </c>
      <c r="AE306" s="18">
        <v>1</v>
      </c>
    </row>
    <row r="307" spans="26:31" ht="25.5" thickBot="1" thickTop="1">
      <c r="Z307" s="1" t="s">
        <v>557</v>
      </c>
      <c r="AA307" s="1">
        <v>3.061</v>
      </c>
      <c r="AB307" s="1" t="str">
        <f t="shared" si="84"/>
        <v>0</v>
      </c>
      <c r="AC307">
        <v>61</v>
      </c>
      <c r="AE307" s="18">
        <v>1</v>
      </c>
    </row>
    <row r="308" spans="26:31" ht="25.5" thickBot="1" thickTop="1">
      <c r="Z308" s="1" t="s">
        <v>558</v>
      </c>
      <c r="AA308" s="1">
        <v>3.062</v>
      </c>
      <c r="AB308" s="1" t="str">
        <f t="shared" si="84"/>
        <v>0</v>
      </c>
      <c r="AC308">
        <v>62</v>
      </c>
      <c r="AE308" s="18">
        <v>1</v>
      </c>
    </row>
    <row r="309" spans="26:31" ht="25.5" thickBot="1" thickTop="1">
      <c r="Z309" s="1" t="s">
        <v>87</v>
      </c>
      <c r="AA309" s="1">
        <v>3.063</v>
      </c>
      <c r="AB309" s="1" t="str">
        <f t="shared" si="84"/>
        <v>0</v>
      </c>
      <c r="AC309">
        <v>63</v>
      </c>
      <c r="AE309" s="18">
        <v>1</v>
      </c>
    </row>
    <row r="310" spans="26:31" ht="25.5" thickBot="1" thickTop="1">
      <c r="Z310" s="1" t="s">
        <v>559</v>
      </c>
      <c r="AA310" s="1">
        <v>3.064</v>
      </c>
      <c r="AB310" s="1" t="str">
        <f t="shared" si="84"/>
        <v>0</v>
      </c>
      <c r="AC310">
        <v>64</v>
      </c>
      <c r="AE310" s="18">
        <v>1</v>
      </c>
    </row>
    <row r="311" spans="26:31" ht="25.5" thickBot="1" thickTop="1">
      <c r="Z311" s="1" t="s">
        <v>560</v>
      </c>
      <c r="AA311" s="1">
        <v>3.065</v>
      </c>
      <c r="AB311" s="1" t="str">
        <f t="shared" si="84"/>
        <v>0</v>
      </c>
      <c r="AC311">
        <v>65</v>
      </c>
      <c r="AE311" s="18">
        <v>1</v>
      </c>
    </row>
    <row r="312" spans="26:31" ht="25.5" thickBot="1" thickTop="1">
      <c r="Z312" s="1" t="s">
        <v>561</v>
      </c>
      <c r="AA312" s="1">
        <v>3.066</v>
      </c>
      <c r="AB312" s="1" t="str">
        <f t="shared" si="84"/>
        <v>0</v>
      </c>
      <c r="AC312">
        <v>66</v>
      </c>
      <c r="AE312" s="18">
        <v>1</v>
      </c>
    </row>
    <row r="313" spans="26:31" ht="25.5" thickBot="1" thickTop="1">
      <c r="Z313" s="1" t="s">
        <v>84</v>
      </c>
      <c r="AA313" s="1">
        <v>3.067</v>
      </c>
      <c r="AB313" s="1" t="str">
        <f t="shared" si="84"/>
        <v>0</v>
      </c>
      <c r="AC313">
        <v>67</v>
      </c>
      <c r="AE313" s="18">
        <v>1</v>
      </c>
    </row>
    <row r="314" spans="26:31" ht="25.5" thickBot="1" thickTop="1">
      <c r="Z314" s="1" t="s">
        <v>562</v>
      </c>
      <c r="AA314" s="1">
        <v>3.068</v>
      </c>
      <c r="AB314" s="1" t="str">
        <f t="shared" si="84"/>
        <v>0</v>
      </c>
      <c r="AC314">
        <v>68</v>
      </c>
      <c r="AE314" s="18">
        <v>1</v>
      </c>
    </row>
    <row r="315" spans="26:31" ht="25.5" thickBot="1" thickTop="1">
      <c r="Z315" s="1" t="s">
        <v>563</v>
      </c>
      <c r="AA315" s="1">
        <v>3.069</v>
      </c>
      <c r="AB315" s="1" t="str">
        <f t="shared" si="84"/>
        <v>0</v>
      </c>
      <c r="AC315">
        <v>69</v>
      </c>
      <c r="AE315" s="18">
        <v>1</v>
      </c>
    </row>
    <row r="316" spans="26:31" ht="25.5" thickBot="1" thickTop="1">
      <c r="Z316" s="1" t="s">
        <v>564</v>
      </c>
      <c r="AA316" s="1">
        <v>3.07</v>
      </c>
      <c r="AB316" s="1" t="str">
        <f t="shared" si="84"/>
        <v>0</v>
      </c>
      <c r="AC316">
        <v>70</v>
      </c>
      <c r="AE316" s="18">
        <v>1</v>
      </c>
    </row>
    <row r="317" spans="26:31" ht="25.5" thickBot="1" thickTop="1">
      <c r="Z317" s="1" t="s">
        <v>565</v>
      </c>
      <c r="AA317" s="1">
        <v>3.071</v>
      </c>
      <c r="AB317" s="1" t="str">
        <f t="shared" si="84"/>
        <v>0</v>
      </c>
      <c r="AC317">
        <v>71</v>
      </c>
      <c r="AE317" s="18">
        <v>1</v>
      </c>
    </row>
    <row r="318" spans="26:31" ht="25.5" thickBot="1" thickTop="1">
      <c r="Z318" s="1" t="s">
        <v>566</v>
      </c>
      <c r="AA318" s="1">
        <v>3.072</v>
      </c>
      <c r="AB318" s="1" t="str">
        <f t="shared" si="84"/>
        <v>0</v>
      </c>
      <c r="AC318">
        <v>72</v>
      </c>
      <c r="AE318" s="18">
        <v>1</v>
      </c>
    </row>
    <row r="319" spans="26:31" ht="25.5" thickBot="1" thickTop="1">
      <c r="Z319" s="1" t="s">
        <v>567</v>
      </c>
      <c r="AA319" s="1">
        <v>3.075</v>
      </c>
      <c r="AB319" s="1" t="str">
        <f t="shared" si="84"/>
        <v>0</v>
      </c>
      <c r="AC319">
        <v>73</v>
      </c>
      <c r="AE319" s="18">
        <v>1</v>
      </c>
    </row>
    <row r="320" spans="26:31" ht="25.5" thickBot="1" thickTop="1">
      <c r="Z320" s="1" t="s">
        <v>568</v>
      </c>
      <c r="AA320" s="1">
        <v>3.076</v>
      </c>
      <c r="AB320" s="1" t="str">
        <f t="shared" si="84"/>
        <v>0</v>
      </c>
      <c r="AC320">
        <v>74</v>
      </c>
      <c r="AE320" s="18">
        <v>1</v>
      </c>
    </row>
    <row r="321" spans="26:31" ht="25.5" thickBot="1" thickTop="1">
      <c r="Z321" s="1" t="s">
        <v>569</v>
      </c>
      <c r="AA321" s="1">
        <v>3.076</v>
      </c>
      <c r="AB321" s="1" t="str">
        <f t="shared" si="84"/>
        <v>0</v>
      </c>
      <c r="AC321">
        <v>75</v>
      </c>
      <c r="AE321" s="18">
        <v>1</v>
      </c>
    </row>
    <row r="322" spans="26:31" ht="25.5" thickBot="1" thickTop="1">
      <c r="Z322" s="1" t="s">
        <v>570</v>
      </c>
      <c r="AA322" s="1">
        <v>3.077</v>
      </c>
      <c r="AB322" s="1" t="str">
        <f t="shared" si="84"/>
        <v>0</v>
      </c>
      <c r="AC322">
        <v>76</v>
      </c>
      <c r="AE322" s="18">
        <v>1</v>
      </c>
    </row>
    <row r="323" spans="26:31" ht="25.5" thickBot="1" thickTop="1">
      <c r="Z323" s="1" t="s">
        <v>571</v>
      </c>
      <c r="AA323" s="1">
        <v>3.077</v>
      </c>
      <c r="AB323" s="1" t="str">
        <f t="shared" si="84"/>
        <v>0</v>
      </c>
      <c r="AC323">
        <v>77</v>
      </c>
      <c r="AE323" s="18">
        <v>1</v>
      </c>
    </row>
    <row r="324" spans="26:31" ht="25.5" thickBot="1" thickTop="1">
      <c r="Z324" s="1" t="s">
        <v>572</v>
      </c>
      <c r="AA324" s="1">
        <v>3.078</v>
      </c>
      <c r="AB324" s="1" t="str">
        <f t="shared" si="84"/>
        <v>0</v>
      </c>
      <c r="AC324">
        <v>78</v>
      </c>
      <c r="AE324" s="18">
        <v>1</v>
      </c>
    </row>
    <row r="325" spans="26:31" ht="25.5" thickBot="1" thickTop="1">
      <c r="Z325" s="1" t="s">
        <v>573</v>
      </c>
      <c r="AA325" s="1">
        <v>3.079</v>
      </c>
      <c r="AB325" s="1" t="str">
        <f t="shared" si="84"/>
        <v>0</v>
      </c>
      <c r="AC325">
        <v>79</v>
      </c>
      <c r="AE325" s="18">
        <v>1</v>
      </c>
    </row>
    <row r="326" spans="26:31" ht="25.5" thickBot="1" thickTop="1">
      <c r="Z326" s="1" t="s">
        <v>574</v>
      </c>
      <c r="AA326" s="1">
        <v>3.08</v>
      </c>
      <c r="AB326" s="1" t="str">
        <f t="shared" si="84"/>
        <v>0</v>
      </c>
      <c r="AC326">
        <v>80</v>
      </c>
      <c r="AE326" s="18">
        <v>1</v>
      </c>
    </row>
    <row r="327" spans="26:31" ht="25.5" thickBot="1" thickTop="1">
      <c r="Z327" s="1" t="s">
        <v>90</v>
      </c>
      <c r="AA327" s="1">
        <v>3.081</v>
      </c>
      <c r="AB327" s="1" t="str">
        <f t="shared" si="84"/>
        <v>0</v>
      </c>
      <c r="AC327">
        <v>81</v>
      </c>
      <c r="AE327" s="18">
        <v>1</v>
      </c>
    </row>
    <row r="328" spans="26:31" ht="25.5" thickBot="1" thickTop="1">
      <c r="Z328" s="1" t="s">
        <v>575</v>
      </c>
      <c r="AA328" s="1">
        <v>3.082</v>
      </c>
      <c r="AB328" s="1" t="str">
        <f aca="true" t="shared" si="85" ref="AB328:AB391">IF(AA328&gt;$N$2,"0","1")</f>
        <v>0</v>
      </c>
      <c r="AC328">
        <v>82</v>
      </c>
      <c r="AE328" s="18">
        <v>1</v>
      </c>
    </row>
    <row r="329" spans="26:31" ht="25.5" thickBot="1" thickTop="1">
      <c r="Z329" s="1" t="s">
        <v>576</v>
      </c>
      <c r="AA329" s="1">
        <v>3.083</v>
      </c>
      <c r="AB329" s="1" t="str">
        <f t="shared" si="85"/>
        <v>0</v>
      </c>
      <c r="AC329">
        <v>83</v>
      </c>
      <c r="AE329" s="18">
        <v>1</v>
      </c>
    </row>
    <row r="330" spans="26:31" ht="25.5" thickBot="1" thickTop="1">
      <c r="Z330" s="1" t="s">
        <v>577</v>
      </c>
      <c r="AA330" s="1">
        <v>3.084</v>
      </c>
      <c r="AB330" s="1" t="str">
        <f t="shared" si="85"/>
        <v>0</v>
      </c>
      <c r="AC330">
        <v>84</v>
      </c>
      <c r="AE330" s="18">
        <v>1</v>
      </c>
    </row>
    <row r="331" spans="26:31" ht="25.5" thickBot="1" thickTop="1">
      <c r="Z331" s="1" t="s">
        <v>578</v>
      </c>
      <c r="AA331" s="1">
        <v>3.085</v>
      </c>
      <c r="AB331" s="1" t="str">
        <f t="shared" si="85"/>
        <v>0</v>
      </c>
      <c r="AC331">
        <v>85</v>
      </c>
      <c r="AE331" s="18">
        <v>1</v>
      </c>
    </row>
    <row r="332" spans="26:31" ht="25.5" thickBot="1" thickTop="1">
      <c r="Z332" s="1" t="s">
        <v>579</v>
      </c>
      <c r="AA332" s="1">
        <v>3.086</v>
      </c>
      <c r="AB332" s="1" t="str">
        <f t="shared" si="85"/>
        <v>0</v>
      </c>
      <c r="AC332">
        <v>86</v>
      </c>
      <c r="AE332" s="18">
        <v>1</v>
      </c>
    </row>
    <row r="333" spans="26:31" ht="25.5" thickBot="1" thickTop="1">
      <c r="Z333" s="1" t="s">
        <v>580</v>
      </c>
      <c r="AA333" s="1">
        <v>3.087</v>
      </c>
      <c r="AB333" s="1" t="str">
        <f t="shared" si="85"/>
        <v>0</v>
      </c>
      <c r="AC333">
        <v>87</v>
      </c>
      <c r="AE333" s="18">
        <v>1</v>
      </c>
    </row>
    <row r="334" spans="26:31" ht="25.5" thickBot="1" thickTop="1">
      <c r="Z334" s="1" t="s">
        <v>581</v>
      </c>
      <c r="AA334" s="1">
        <v>3.088</v>
      </c>
      <c r="AB334" s="1" t="str">
        <f t="shared" si="85"/>
        <v>0</v>
      </c>
      <c r="AC334">
        <v>88</v>
      </c>
      <c r="AE334" s="18">
        <v>1</v>
      </c>
    </row>
    <row r="335" spans="26:31" ht="25.5" thickBot="1" thickTop="1">
      <c r="Z335" s="1" t="s">
        <v>582</v>
      </c>
      <c r="AA335" s="1">
        <v>3.089</v>
      </c>
      <c r="AB335" s="1" t="str">
        <f t="shared" si="85"/>
        <v>0</v>
      </c>
      <c r="AC335">
        <v>89</v>
      </c>
      <c r="AE335" s="18">
        <v>1</v>
      </c>
    </row>
    <row r="336" spans="26:31" ht="25.5" thickBot="1" thickTop="1">
      <c r="Z336" s="1" t="s">
        <v>583</v>
      </c>
      <c r="AA336" s="1">
        <v>3.09</v>
      </c>
      <c r="AB336" s="1" t="str">
        <f t="shared" si="85"/>
        <v>0</v>
      </c>
      <c r="AC336">
        <v>90</v>
      </c>
      <c r="AE336" s="18">
        <v>1</v>
      </c>
    </row>
    <row r="337" spans="26:31" ht="25.5" thickBot="1" thickTop="1">
      <c r="Z337" s="1" t="s">
        <v>584</v>
      </c>
      <c r="AA337" s="1">
        <v>3.091</v>
      </c>
      <c r="AB337" s="1" t="str">
        <f t="shared" si="85"/>
        <v>0</v>
      </c>
      <c r="AC337">
        <v>91</v>
      </c>
      <c r="AE337" s="18">
        <v>1</v>
      </c>
    </row>
    <row r="338" spans="26:31" ht="25.5" thickBot="1" thickTop="1">
      <c r="Z338" s="1" t="s">
        <v>1220</v>
      </c>
      <c r="AA338" s="1">
        <v>3.092</v>
      </c>
      <c r="AB338" s="1" t="str">
        <f t="shared" si="85"/>
        <v>0</v>
      </c>
      <c r="AC338">
        <v>92</v>
      </c>
      <c r="AE338" s="18">
        <v>1</v>
      </c>
    </row>
    <row r="339" spans="26:31" ht="25.5" thickBot="1" thickTop="1">
      <c r="Z339" s="1" t="s">
        <v>585</v>
      </c>
      <c r="AA339" s="1">
        <v>3.093</v>
      </c>
      <c r="AB339" s="1" t="str">
        <f t="shared" si="85"/>
        <v>0</v>
      </c>
      <c r="AC339">
        <v>93</v>
      </c>
      <c r="AE339" s="18">
        <v>1</v>
      </c>
    </row>
    <row r="340" spans="26:31" ht="25.5" thickBot="1" thickTop="1">
      <c r="Z340" s="1" t="s">
        <v>586</v>
      </c>
      <c r="AA340" s="1">
        <v>3.094</v>
      </c>
      <c r="AB340" s="1" t="str">
        <f t="shared" si="85"/>
        <v>0</v>
      </c>
      <c r="AC340">
        <v>94</v>
      </c>
      <c r="AE340" s="18">
        <v>1</v>
      </c>
    </row>
    <row r="341" spans="26:31" ht="25.5" thickBot="1" thickTop="1">
      <c r="Z341" s="1" t="s">
        <v>587</v>
      </c>
      <c r="AA341" s="1">
        <v>3.095</v>
      </c>
      <c r="AB341" s="1" t="str">
        <f t="shared" si="85"/>
        <v>0</v>
      </c>
      <c r="AC341">
        <v>95</v>
      </c>
      <c r="AE341" s="18">
        <v>1</v>
      </c>
    </row>
    <row r="342" spans="26:31" ht="25.5" thickBot="1" thickTop="1">
      <c r="Z342" s="1" t="s">
        <v>588</v>
      </c>
      <c r="AA342" s="1">
        <v>3.096</v>
      </c>
      <c r="AB342" s="1" t="str">
        <f t="shared" si="85"/>
        <v>0</v>
      </c>
      <c r="AC342">
        <v>96</v>
      </c>
      <c r="AE342" s="18">
        <v>1</v>
      </c>
    </row>
    <row r="343" spans="26:31" ht="25.5" thickBot="1" thickTop="1">
      <c r="Z343" s="1" t="s">
        <v>589</v>
      </c>
      <c r="AA343" s="1">
        <v>3.097</v>
      </c>
      <c r="AB343" s="1" t="str">
        <f t="shared" si="85"/>
        <v>0</v>
      </c>
      <c r="AE343" s="18">
        <v>1</v>
      </c>
    </row>
    <row r="344" spans="26:31" ht="25.5" thickBot="1" thickTop="1">
      <c r="Z344" s="1" t="s">
        <v>590</v>
      </c>
      <c r="AA344" s="1">
        <v>3.098</v>
      </c>
      <c r="AB344" s="1" t="str">
        <f t="shared" si="85"/>
        <v>0</v>
      </c>
      <c r="AE344" s="18">
        <v>1</v>
      </c>
    </row>
    <row r="345" spans="26:31" ht="25.5" thickBot="1" thickTop="1">
      <c r="Z345" s="1" t="s">
        <v>591</v>
      </c>
      <c r="AA345" s="1">
        <v>3.099</v>
      </c>
      <c r="AB345" s="1" t="str">
        <f t="shared" si="85"/>
        <v>0</v>
      </c>
      <c r="AE345" s="18">
        <v>1</v>
      </c>
    </row>
    <row r="346" spans="26:31" ht="25.5" thickBot="1" thickTop="1">
      <c r="Z346" s="1" t="s">
        <v>592</v>
      </c>
      <c r="AA346" s="1">
        <v>3.1</v>
      </c>
      <c r="AB346" s="1" t="str">
        <f t="shared" si="85"/>
        <v>0</v>
      </c>
      <c r="AE346" s="18">
        <v>1</v>
      </c>
    </row>
    <row r="347" spans="26:31" ht="25.5" thickBot="1" thickTop="1">
      <c r="Z347" s="1" t="s">
        <v>593</v>
      </c>
      <c r="AA347" s="1">
        <v>3.101</v>
      </c>
      <c r="AB347" s="1" t="str">
        <f t="shared" si="85"/>
        <v>0</v>
      </c>
      <c r="AE347" s="18">
        <v>1</v>
      </c>
    </row>
    <row r="348" spans="26:31" ht="25.5" thickBot="1" thickTop="1">
      <c r="Z348" s="1" t="s">
        <v>594</v>
      </c>
      <c r="AA348" s="1">
        <v>3.102</v>
      </c>
      <c r="AB348" s="1" t="str">
        <f t="shared" si="85"/>
        <v>0</v>
      </c>
      <c r="AE348" s="18">
        <v>1</v>
      </c>
    </row>
    <row r="349" spans="26:31" ht="25.5" thickBot="1" thickTop="1">
      <c r="Z349" s="1" t="s">
        <v>595</v>
      </c>
      <c r="AA349" s="1">
        <v>3.103</v>
      </c>
      <c r="AB349" s="1" t="str">
        <f t="shared" si="85"/>
        <v>0</v>
      </c>
      <c r="AE349" s="18">
        <v>1</v>
      </c>
    </row>
    <row r="350" spans="26:31" ht="25.5" thickBot="1" thickTop="1">
      <c r="Z350" s="1" t="s">
        <v>596</v>
      </c>
      <c r="AA350" s="1">
        <v>3.104</v>
      </c>
      <c r="AB350" s="1" t="str">
        <f t="shared" si="85"/>
        <v>0</v>
      </c>
      <c r="AE350" s="18">
        <v>1</v>
      </c>
    </row>
    <row r="351" spans="26:31" ht="25.5" thickBot="1" thickTop="1">
      <c r="Z351" s="1" t="s">
        <v>597</v>
      </c>
      <c r="AA351" s="1">
        <v>3.105</v>
      </c>
      <c r="AB351" s="1" t="str">
        <f t="shared" si="85"/>
        <v>0</v>
      </c>
      <c r="AE351" s="18">
        <v>1</v>
      </c>
    </row>
    <row r="352" spans="26:31" ht="25.5" thickBot="1" thickTop="1">
      <c r="Z352" s="1" t="s">
        <v>598</v>
      </c>
      <c r="AA352" s="1">
        <v>3.106</v>
      </c>
      <c r="AB352" s="1" t="str">
        <f t="shared" si="85"/>
        <v>0</v>
      </c>
      <c r="AE352" s="18">
        <v>1</v>
      </c>
    </row>
    <row r="353" spans="26:31" ht="25.5" thickBot="1" thickTop="1">
      <c r="Z353" s="1" t="s">
        <v>599</v>
      </c>
      <c r="AA353" s="1">
        <v>3.107</v>
      </c>
      <c r="AB353" s="1" t="str">
        <f t="shared" si="85"/>
        <v>0</v>
      </c>
      <c r="AE353" s="18">
        <v>1</v>
      </c>
    </row>
    <row r="354" spans="26:31" ht="25.5" thickBot="1" thickTop="1">
      <c r="Z354" s="1" t="s">
        <v>600</v>
      </c>
      <c r="AA354" s="1">
        <v>3.108</v>
      </c>
      <c r="AB354" s="1" t="str">
        <f t="shared" si="85"/>
        <v>0</v>
      </c>
      <c r="AE354" s="18">
        <v>1</v>
      </c>
    </row>
    <row r="355" spans="26:31" ht="25.5" thickBot="1" thickTop="1">
      <c r="Z355" s="1" t="s">
        <v>601</v>
      </c>
      <c r="AA355" s="1">
        <v>3.109</v>
      </c>
      <c r="AB355" s="1" t="str">
        <f t="shared" si="85"/>
        <v>0</v>
      </c>
      <c r="AE355" s="18">
        <v>1</v>
      </c>
    </row>
    <row r="356" spans="26:31" ht="25.5" thickBot="1" thickTop="1">
      <c r="Z356" s="1" t="s">
        <v>602</v>
      </c>
      <c r="AA356" s="1">
        <v>3.11</v>
      </c>
      <c r="AB356" s="1" t="str">
        <f t="shared" si="85"/>
        <v>0</v>
      </c>
      <c r="AE356" s="18">
        <v>1</v>
      </c>
    </row>
    <row r="357" spans="26:31" ht="25.5" thickBot="1" thickTop="1">
      <c r="Z357" s="1" t="s">
        <v>603</v>
      </c>
      <c r="AA357" s="1">
        <v>3.111</v>
      </c>
      <c r="AB357" s="1" t="str">
        <f t="shared" si="85"/>
        <v>0</v>
      </c>
      <c r="AE357" s="18">
        <v>1</v>
      </c>
    </row>
    <row r="358" spans="26:31" ht="25.5" thickBot="1" thickTop="1">
      <c r="Z358" s="1" t="s">
        <v>89</v>
      </c>
      <c r="AA358" s="1">
        <v>3.112</v>
      </c>
      <c r="AB358" s="1" t="str">
        <f t="shared" si="85"/>
        <v>0</v>
      </c>
      <c r="AE358" s="18">
        <v>1</v>
      </c>
    </row>
    <row r="359" spans="26:31" ht="25.5" thickBot="1" thickTop="1">
      <c r="Z359" s="1" t="s">
        <v>604</v>
      </c>
      <c r="AA359" s="1">
        <v>3.113</v>
      </c>
      <c r="AB359" s="1" t="str">
        <f t="shared" si="85"/>
        <v>0</v>
      </c>
      <c r="AE359" s="18">
        <v>1</v>
      </c>
    </row>
    <row r="360" spans="26:31" ht="25.5" thickBot="1" thickTop="1">
      <c r="Z360" s="1" t="s">
        <v>605</v>
      </c>
      <c r="AA360" s="1">
        <v>3.114</v>
      </c>
      <c r="AB360" s="1" t="str">
        <f t="shared" si="85"/>
        <v>0</v>
      </c>
      <c r="AE360" s="18">
        <v>1</v>
      </c>
    </row>
    <row r="361" spans="26:31" ht="25.5" thickBot="1" thickTop="1">
      <c r="Z361" s="1" t="s">
        <v>606</v>
      </c>
      <c r="AA361" s="1">
        <v>3.115</v>
      </c>
      <c r="AB361" s="1" t="str">
        <f t="shared" si="85"/>
        <v>0</v>
      </c>
      <c r="AE361" s="18">
        <v>1</v>
      </c>
    </row>
    <row r="362" spans="26:31" ht="25.5" thickBot="1" thickTop="1">
      <c r="Z362" s="1" t="s">
        <v>607</v>
      </c>
      <c r="AA362" s="1">
        <v>3.116</v>
      </c>
      <c r="AB362" s="1" t="str">
        <f t="shared" si="85"/>
        <v>0</v>
      </c>
      <c r="AE362" s="18">
        <v>1</v>
      </c>
    </row>
    <row r="363" spans="26:31" ht="25.5" thickBot="1" thickTop="1">
      <c r="Z363" s="1" t="s">
        <v>608</v>
      </c>
      <c r="AA363" s="1">
        <v>3.117</v>
      </c>
      <c r="AB363" s="1" t="str">
        <f t="shared" si="85"/>
        <v>0</v>
      </c>
      <c r="AE363" s="18">
        <v>1</v>
      </c>
    </row>
    <row r="364" spans="26:31" ht="25.5" thickBot="1" thickTop="1">
      <c r="Z364" s="1" t="s">
        <v>609</v>
      </c>
      <c r="AA364" s="1">
        <v>3.118</v>
      </c>
      <c r="AB364" s="1" t="str">
        <f t="shared" si="85"/>
        <v>0</v>
      </c>
      <c r="AE364" s="18">
        <v>1</v>
      </c>
    </row>
    <row r="365" spans="26:31" ht="25.5" thickBot="1" thickTop="1">
      <c r="Z365" s="1" t="s">
        <v>610</v>
      </c>
      <c r="AA365" s="1">
        <v>3.1189999999999998</v>
      </c>
      <c r="AB365" s="1" t="str">
        <f t="shared" si="85"/>
        <v>0</v>
      </c>
      <c r="AE365" s="18">
        <v>1</v>
      </c>
    </row>
    <row r="366" spans="26:31" ht="25.5" thickBot="1" thickTop="1">
      <c r="Z366" s="1" t="s">
        <v>611</v>
      </c>
      <c r="AA366" s="1">
        <v>3.12</v>
      </c>
      <c r="AB366" s="1" t="str">
        <f t="shared" si="85"/>
        <v>0</v>
      </c>
      <c r="AE366" s="18">
        <v>1</v>
      </c>
    </row>
    <row r="367" spans="26:31" ht="25.5" thickBot="1" thickTop="1">
      <c r="Z367" s="1" t="s">
        <v>612</v>
      </c>
      <c r="AA367" s="1">
        <v>3.121</v>
      </c>
      <c r="AB367" s="1" t="str">
        <f t="shared" si="85"/>
        <v>0</v>
      </c>
      <c r="AE367" s="18">
        <v>1</v>
      </c>
    </row>
    <row r="368" spans="26:31" ht="25.5" thickBot="1" thickTop="1">
      <c r="Z368" s="1" t="s">
        <v>613</v>
      </c>
      <c r="AA368" s="1">
        <v>3.122</v>
      </c>
      <c r="AB368" s="1" t="str">
        <f t="shared" si="85"/>
        <v>0</v>
      </c>
      <c r="AE368" s="18">
        <v>1</v>
      </c>
    </row>
    <row r="369" spans="26:31" ht="25.5" thickBot="1" thickTop="1">
      <c r="Z369" s="1" t="s">
        <v>614</v>
      </c>
      <c r="AA369" s="1">
        <v>3.123</v>
      </c>
      <c r="AB369" s="1" t="str">
        <f t="shared" si="85"/>
        <v>0</v>
      </c>
      <c r="AE369" s="18">
        <v>1</v>
      </c>
    </row>
    <row r="370" spans="26:31" ht="25.5" thickBot="1" thickTop="1">
      <c r="Z370" s="1" t="s">
        <v>615</v>
      </c>
      <c r="AA370" s="1">
        <v>3.124</v>
      </c>
      <c r="AB370" s="1" t="str">
        <f t="shared" si="85"/>
        <v>0</v>
      </c>
      <c r="AE370" s="18">
        <v>1</v>
      </c>
    </row>
    <row r="371" spans="26:31" ht="25.5" thickBot="1" thickTop="1">
      <c r="Z371" s="1" t="s">
        <v>616</v>
      </c>
      <c r="AA371" s="1">
        <v>3.125</v>
      </c>
      <c r="AB371" s="1" t="str">
        <f t="shared" si="85"/>
        <v>0</v>
      </c>
      <c r="AE371" s="18">
        <v>1</v>
      </c>
    </row>
    <row r="372" spans="26:31" ht="25.5" thickBot="1" thickTop="1">
      <c r="Z372" s="1" t="s">
        <v>617</v>
      </c>
      <c r="AA372" s="1">
        <v>3.126</v>
      </c>
      <c r="AB372" s="1" t="str">
        <f t="shared" si="85"/>
        <v>0</v>
      </c>
      <c r="AE372" s="18">
        <v>1</v>
      </c>
    </row>
    <row r="373" spans="26:31" ht="25.5" thickBot="1" thickTop="1">
      <c r="Z373" s="1" t="s">
        <v>618</v>
      </c>
      <c r="AA373" s="1">
        <v>3.127</v>
      </c>
      <c r="AB373" s="1" t="str">
        <f t="shared" si="85"/>
        <v>0</v>
      </c>
      <c r="AE373" s="18">
        <v>1</v>
      </c>
    </row>
    <row r="374" spans="26:31" ht="25.5" thickBot="1" thickTop="1">
      <c r="Z374" s="1" t="s">
        <v>619</v>
      </c>
      <c r="AA374" s="1">
        <v>3.128</v>
      </c>
      <c r="AB374" s="1" t="str">
        <f t="shared" si="85"/>
        <v>0</v>
      </c>
      <c r="AE374" s="18">
        <v>1</v>
      </c>
    </row>
    <row r="375" spans="26:31" ht="25.5" thickBot="1" thickTop="1">
      <c r="Z375" s="1" t="s">
        <v>620</v>
      </c>
      <c r="AA375" s="1">
        <v>3.129</v>
      </c>
      <c r="AB375" s="1" t="str">
        <f t="shared" si="85"/>
        <v>0</v>
      </c>
      <c r="AE375" s="18">
        <v>1</v>
      </c>
    </row>
    <row r="376" spans="26:31" ht="25.5" thickBot="1" thickTop="1">
      <c r="Z376" s="1" t="s">
        <v>621</v>
      </c>
      <c r="AA376" s="1">
        <v>3.13</v>
      </c>
      <c r="AB376" s="1" t="str">
        <f t="shared" si="85"/>
        <v>0</v>
      </c>
      <c r="AE376" s="18">
        <v>1</v>
      </c>
    </row>
    <row r="377" spans="26:31" ht="25.5" thickBot="1" thickTop="1">
      <c r="Z377" s="1" t="s">
        <v>622</v>
      </c>
      <c r="AA377" s="1">
        <v>3.1310000000000002</v>
      </c>
      <c r="AB377" s="1" t="str">
        <f t="shared" si="85"/>
        <v>0</v>
      </c>
      <c r="AE377" s="18">
        <v>1</v>
      </c>
    </row>
    <row r="378" spans="26:31" ht="25.5" thickBot="1" thickTop="1">
      <c r="Z378" s="1" t="s">
        <v>623</v>
      </c>
      <c r="AA378" s="1">
        <v>3.132</v>
      </c>
      <c r="AB378" s="1" t="str">
        <f t="shared" si="85"/>
        <v>0</v>
      </c>
      <c r="AE378" s="18">
        <v>1</v>
      </c>
    </row>
    <row r="379" spans="26:31" ht="25.5" thickBot="1" thickTop="1">
      <c r="Z379" s="1" t="s">
        <v>624</v>
      </c>
      <c r="AA379" s="1">
        <v>3.133</v>
      </c>
      <c r="AB379" s="1" t="str">
        <f t="shared" si="85"/>
        <v>0</v>
      </c>
      <c r="AE379" s="18">
        <v>1</v>
      </c>
    </row>
    <row r="380" spans="26:31" ht="25.5" thickBot="1" thickTop="1">
      <c r="Z380" s="1" t="s">
        <v>625</v>
      </c>
      <c r="AA380" s="1">
        <v>3.134</v>
      </c>
      <c r="AB380" s="1" t="str">
        <f t="shared" si="85"/>
        <v>0</v>
      </c>
      <c r="AE380" s="18">
        <v>1</v>
      </c>
    </row>
    <row r="381" spans="26:31" ht="25.5" thickBot="1" thickTop="1">
      <c r="Z381" s="1" t="s">
        <v>626</v>
      </c>
      <c r="AA381" s="1">
        <v>3.135</v>
      </c>
      <c r="AB381" s="1" t="str">
        <f t="shared" si="85"/>
        <v>0</v>
      </c>
      <c r="AE381" s="18">
        <v>1</v>
      </c>
    </row>
    <row r="382" spans="26:31" ht="25.5" thickBot="1" thickTop="1">
      <c r="Z382" s="1" t="s">
        <v>627</v>
      </c>
      <c r="AA382" s="1">
        <v>3.136</v>
      </c>
      <c r="AB382" s="1" t="str">
        <f t="shared" si="85"/>
        <v>0</v>
      </c>
      <c r="AE382" s="18">
        <v>1</v>
      </c>
    </row>
    <row r="383" spans="26:31" ht="25.5" thickBot="1" thickTop="1">
      <c r="Z383" s="1" t="s">
        <v>628</v>
      </c>
      <c r="AA383" s="1">
        <v>3.137</v>
      </c>
      <c r="AB383" s="1" t="str">
        <f t="shared" si="85"/>
        <v>0</v>
      </c>
      <c r="AE383" s="18">
        <v>1</v>
      </c>
    </row>
    <row r="384" spans="26:31" ht="25.5" thickBot="1" thickTop="1">
      <c r="Z384" s="1" t="s">
        <v>629</v>
      </c>
      <c r="AA384" s="1">
        <v>3.138</v>
      </c>
      <c r="AB384" s="1" t="str">
        <f t="shared" si="85"/>
        <v>0</v>
      </c>
      <c r="AE384" s="18">
        <v>1</v>
      </c>
    </row>
    <row r="385" spans="26:31" ht="25.5" thickBot="1" thickTop="1">
      <c r="Z385" s="1" t="s">
        <v>630</v>
      </c>
      <c r="AA385" s="1">
        <v>3.1390000000000002</v>
      </c>
      <c r="AB385" s="1" t="str">
        <f t="shared" si="85"/>
        <v>0</v>
      </c>
      <c r="AE385" s="18">
        <v>1</v>
      </c>
    </row>
    <row r="386" spans="26:31" ht="25.5" thickBot="1" thickTop="1">
      <c r="Z386" s="1" t="s">
        <v>631</v>
      </c>
      <c r="AA386" s="1">
        <v>3.14</v>
      </c>
      <c r="AB386" s="1" t="str">
        <f t="shared" si="85"/>
        <v>0</v>
      </c>
      <c r="AE386" s="18">
        <v>1</v>
      </c>
    </row>
    <row r="387" spans="26:31" ht="25.5" thickBot="1" thickTop="1">
      <c r="Z387" s="1" t="s">
        <v>632</v>
      </c>
      <c r="AA387" s="1">
        <v>3.141</v>
      </c>
      <c r="AB387" s="1" t="str">
        <f t="shared" si="85"/>
        <v>0</v>
      </c>
      <c r="AE387" s="18">
        <v>1</v>
      </c>
    </row>
    <row r="388" spans="26:31" ht="25.5" thickBot="1" thickTop="1">
      <c r="Z388" s="1" t="s">
        <v>633</v>
      </c>
      <c r="AA388" s="1">
        <v>3.142</v>
      </c>
      <c r="AB388" s="1" t="str">
        <f t="shared" si="85"/>
        <v>0</v>
      </c>
      <c r="AE388" s="18">
        <v>1</v>
      </c>
    </row>
    <row r="389" spans="26:31" ht="25.5" thickBot="1" thickTop="1">
      <c r="Z389" s="1" t="s">
        <v>634</v>
      </c>
      <c r="AA389" s="1">
        <v>3.143</v>
      </c>
      <c r="AB389" s="1" t="str">
        <f t="shared" si="85"/>
        <v>0</v>
      </c>
      <c r="AE389" s="18">
        <v>1</v>
      </c>
    </row>
    <row r="390" spans="26:31" ht="25.5" thickBot="1" thickTop="1">
      <c r="Z390" s="1" t="s">
        <v>635</v>
      </c>
      <c r="AA390" s="1">
        <v>3.144</v>
      </c>
      <c r="AB390" s="1" t="str">
        <f t="shared" si="85"/>
        <v>0</v>
      </c>
      <c r="AE390" s="18">
        <v>1</v>
      </c>
    </row>
    <row r="391" spans="26:31" ht="25.5" thickBot="1" thickTop="1">
      <c r="Z391" s="1" t="s">
        <v>636</v>
      </c>
      <c r="AA391" s="1">
        <v>3.145</v>
      </c>
      <c r="AB391" s="1" t="str">
        <f t="shared" si="85"/>
        <v>0</v>
      </c>
      <c r="AE391" s="18">
        <v>1</v>
      </c>
    </row>
    <row r="392" spans="26:31" ht="25.5" thickBot="1" thickTop="1">
      <c r="Z392" s="1" t="s">
        <v>637</v>
      </c>
      <c r="AA392" s="1">
        <v>3.146</v>
      </c>
      <c r="AB392" s="1" t="str">
        <f aca="true" t="shared" si="86" ref="AB392:AB455">IF(AA392&gt;$N$2,"0","1")</f>
        <v>0</v>
      </c>
      <c r="AE392" s="18">
        <v>1</v>
      </c>
    </row>
    <row r="393" spans="26:31" ht="25.5" thickBot="1" thickTop="1">
      <c r="Z393" s="1" t="s">
        <v>638</v>
      </c>
      <c r="AA393" s="1">
        <v>3.147</v>
      </c>
      <c r="AB393" s="1" t="str">
        <f t="shared" si="86"/>
        <v>0</v>
      </c>
      <c r="AE393" s="18">
        <v>1</v>
      </c>
    </row>
    <row r="394" spans="26:31" ht="25.5" thickBot="1" thickTop="1">
      <c r="Z394" s="1" t="s">
        <v>639</v>
      </c>
      <c r="AA394" s="1">
        <v>3.148</v>
      </c>
      <c r="AB394" s="1" t="str">
        <f t="shared" si="86"/>
        <v>0</v>
      </c>
      <c r="AE394" s="18">
        <v>1</v>
      </c>
    </row>
    <row r="395" spans="26:31" ht="25.5" thickBot="1" thickTop="1">
      <c r="Z395" s="1" t="s">
        <v>640</v>
      </c>
      <c r="AA395" s="1">
        <v>3.149</v>
      </c>
      <c r="AB395" s="1" t="str">
        <f t="shared" si="86"/>
        <v>0</v>
      </c>
      <c r="AE395" s="18">
        <v>1</v>
      </c>
    </row>
    <row r="396" spans="26:31" ht="25.5" thickBot="1" thickTop="1">
      <c r="Z396" s="1" t="s">
        <v>641</v>
      </c>
      <c r="AA396" s="1">
        <v>3.15</v>
      </c>
      <c r="AB396" s="1" t="str">
        <f t="shared" si="86"/>
        <v>0</v>
      </c>
      <c r="AE396" s="18">
        <v>1</v>
      </c>
    </row>
    <row r="397" spans="26:31" ht="25.5" thickBot="1" thickTop="1">
      <c r="Z397" s="1" t="s">
        <v>642</v>
      </c>
      <c r="AA397" s="1">
        <v>3.151</v>
      </c>
      <c r="AB397" s="1" t="str">
        <f t="shared" si="86"/>
        <v>0</v>
      </c>
      <c r="AE397" s="18">
        <v>1</v>
      </c>
    </row>
    <row r="398" spans="26:31" ht="25.5" thickBot="1" thickTop="1">
      <c r="Z398" s="1" t="s">
        <v>643</v>
      </c>
      <c r="AA398" s="1">
        <v>3.152</v>
      </c>
      <c r="AB398" s="1" t="str">
        <f t="shared" si="86"/>
        <v>0</v>
      </c>
      <c r="AE398" s="18">
        <v>1</v>
      </c>
    </row>
    <row r="399" spans="26:31" ht="25.5" thickBot="1" thickTop="1">
      <c r="Z399" s="1" t="s">
        <v>644</v>
      </c>
      <c r="AA399" s="1">
        <v>3.153</v>
      </c>
      <c r="AB399" s="1" t="str">
        <f t="shared" si="86"/>
        <v>0</v>
      </c>
      <c r="AE399" s="18">
        <v>1</v>
      </c>
    </row>
    <row r="400" spans="26:31" ht="25.5" thickBot="1" thickTop="1">
      <c r="Z400" s="1" t="s">
        <v>645</v>
      </c>
      <c r="AA400" s="1">
        <v>3.154</v>
      </c>
      <c r="AB400" s="1" t="str">
        <f t="shared" si="86"/>
        <v>0</v>
      </c>
      <c r="AE400" s="18">
        <v>1</v>
      </c>
    </row>
    <row r="401" spans="26:31" ht="25.5" thickBot="1" thickTop="1">
      <c r="Z401" s="1" t="s">
        <v>646</v>
      </c>
      <c r="AA401" s="1">
        <v>3.155</v>
      </c>
      <c r="AB401" s="1" t="str">
        <f t="shared" si="86"/>
        <v>0</v>
      </c>
      <c r="AE401" s="18">
        <v>1</v>
      </c>
    </row>
    <row r="402" spans="26:31" ht="25.5" thickBot="1" thickTop="1">
      <c r="Z402" s="1" t="s">
        <v>647</v>
      </c>
      <c r="AA402" s="1">
        <v>3.156</v>
      </c>
      <c r="AB402" s="1" t="str">
        <f t="shared" si="86"/>
        <v>0</v>
      </c>
      <c r="AE402" s="18">
        <v>1</v>
      </c>
    </row>
    <row r="403" spans="26:31" ht="25.5" thickBot="1" thickTop="1">
      <c r="Z403" s="1" t="s">
        <v>648</v>
      </c>
      <c r="AA403" s="1">
        <v>3.157</v>
      </c>
      <c r="AB403" s="1" t="str">
        <f t="shared" si="86"/>
        <v>0</v>
      </c>
      <c r="AE403" s="18">
        <v>1</v>
      </c>
    </row>
    <row r="404" spans="26:31" ht="25.5" thickBot="1" thickTop="1">
      <c r="Z404" s="1" t="s">
        <v>649</v>
      </c>
      <c r="AA404" s="1">
        <v>3.158</v>
      </c>
      <c r="AB404" s="1" t="str">
        <f t="shared" si="86"/>
        <v>0</v>
      </c>
      <c r="AE404" s="18">
        <v>1</v>
      </c>
    </row>
    <row r="405" spans="26:31" ht="25.5" thickBot="1" thickTop="1">
      <c r="Z405" s="1" t="s">
        <v>650</v>
      </c>
      <c r="AA405" s="1">
        <v>3.159</v>
      </c>
      <c r="AB405" s="1" t="str">
        <f t="shared" si="86"/>
        <v>0</v>
      </c>
      <c r="AE405" s="18">
        <v>1</v>
      </c>
    </row>
    <row r="406" spans="26:31" ht="25.5" thickBot="1" thickTop="1">
      <c r="Z406" s="1" t="s">
        <v>651</v>
      </c>
      <c r="AA406" s="1">
        <v>3.16</v>
      </c>
      <c r="AB406" s="1" t="str">
        <f t="shared" si="86"/>
        <v>0</v>
      </c>
      <c r="AE406" s="18">
        <v>1</v>
      </c>
    </row>
    <row r="407" spans="26:31" ht="25.5" thickBot="1" thickTop="1">
      <c r="Z407" s="1" t="s">
        <v>652</v>
      </c>
      <c r="AA407" s="1">
        <v>3.161</v>
      </c>
      <c r="AB407" s="1" t="str">
        <f t="shared" si="86"/>
        <v>0</v>
      </c>
      <c r="AE407" s="18">
        <v>1</v>
      </c>
    </row>
    <row r="408" spans="26:31" ht="25.5" thickBot="1" thickTop="1">
      <c r="Z408" s="1" t="s">
        <v>653</v>
      </c>
      <c r="AA408" s="1">
        <v>3.162</v>
      </c>
      <c r="AB408" s="1" t="str">
        <f t="shared" si="86"/>
        <v>0</v>
      </c>
      <c r="AE408" s="18">
        <v>1</v>
      </c>
    </row>
    <row r="409" spans="26:31" ht="25.5" thickBot="1" thickTop="1">
      <c r="Z409" s="1" t="s">
        <v>654</v>
      </c>
      <c r="AA409" s="1">
        <v>3.163</v>
      </c>
      <c r="AB409" s="1" t="str">
        <f t="shared" si="86"/>
        <v>0</v>
      </c>
      <c r="AE409" s="18">
        <v>1</v>
      </c>
    </row>
    <row r="410" spans="26:31" ht="25.5" thickBot="1" thickTop="1">
      <c r="Z410" s="1" t="s">
        <v>88</v>
      </c>
      <c r="AA410" s="1">
        <v>3.164</v>
      </c>
      <c r="AB410" s="1" t="str">
        <f t="shared" si="86"/>
        <v>0</v>
      </c>
      <c r="AE410" s="18">
        <v>1</v>
      </c>
    </row>
    <row r="411" spans="26:31" ht="25.5" thickBot="1" thickTop="1">
      <c r="Z411" s="1" t="s">
        <v>655</v>
      </c>
      <c r="AA411" s="1">
        <v>3.165</v>
      </c>
      <c r="AB411" s="1" t="str">
        <f t="shared" si="86"/>
        <v>0</v>
      </c>
      <c r="AE411" s="18">
        <v>1</v>
      </c>
    </row>
    <row r="412" spans="26:31" ht="25.5" thickBot="1" thickTop="1">
      <c r="Z412" s="1" t="s">
        <v>656</v>
      </c>
      <c r="AA412" s="1">
        <v>3.166</v>
      </c>
      <c r="AB412" s="1" t="str">
        <f t="shared" si="86"/>
        <v>0</v>
      </c>
      <c r="AE412" s="18">
        <v>1</v>
      </c>
    </row>
    <row r="413" spans="26:31" ht="25.5" thickBot="1" thickTop="1">
      <c r="Z413" s="1" t="s">
        <v>657</v>
      </c>
      <c r="AA413" s="1">
        <v>3.167</v>
      </c>
      <c r="AB413" s="1" t="str">
        <f t="shared" si="86"/>
        <v>0</v>
      </c>
      <c r="AE413" s="18">
        <v>1</v>
      </c>
    </row>
    <row r="414" spans="26:31" ht="25.5" thickBot="1" thickTop="1">
      <c r="Z414" s="1" t="s">
        <v>658</v>
      </c>
      <c r="AA414" s="1">
        <v>3.168</v>
      </c>
      <c r="AB414" s="1" t="str">
        <f t="shared" si="86"/>
        <v>0</v>
      </c>
      <c r="AE414" s="18">
        <v>1</v>
      </c>
    </row>
    <row r="415" spans="26:31" ht="25.5" thickBot="1" thickTop="1">
      <c r="Z415" s="1" t="s">
        <v>659</v>
      </c>
      <c r="AA415" s="1">
        <v>3.169</v>
      </c>
      <c r="AB415" s="1" t="str">
        <f t="shared" si="86"/>
        <v>0</v>
      </c>
      <c r="AE415" s="18">
        <v>1</v>
      </c>
    </row>
    <row r="416" spans="26:31" ht="25.5" thickBot="1" thickTop="1">
      <c r="Z416" s="1" t="s">
        <v>660</v>
      </c>
      <c r="AA416" s="1">
        <v>3.17</v>
      </c>
      <c r="AB416" s="1" t="str">
        <f t="shared" si="86"/>
        <v>0</v>
      </c>
      <c r="AE416" s="18">
        <v>1</v>
      </c>
    </row>
    <row r="417" spans="26:31" ht="25.5" thickBot="1" thickTop="1">
      <c r="Z417" s="1" t="s">
        <v>661</v>
      </c>
      <c r="AA417" s="1">
        <v>3.171</v>
      </c>
      <c r="AB417" s="1" t="str">
        <f t="shared" si="86"/>
        <v>0</v>
      </c>
      <c r="AE417" s="18">
        <v>1</v>
      </c>
    </row>
    <row r="418" spans="26:31" ht="25.5" thickBot="1" thickTop="1">
      <c r="Z418" s="1" t="s">
        <v>662</v>
      </c>
      <c r="AA418" s="1">
        <v>3.172</v>
      </c>
      <c r="AB418" s="1" t="str">
        <f t="shared" si="86"/>
        <v>0</v>
      </c>
      <c r="AE418" s="18">
        <v>1</v>
      </c>
    </row>
    <row r="419" spans="26:31" ht="25.5" thickBot="1" thickTop="1">
      <c r="Z419" s="1" t="s">
        <v>663</v>
      </c>
      <c r="AA419" s="1">
        <v>3.173</v>
      </c>
      <c r="AB419" s="1" t="str">
        <f t="shared" si="86"/>
        <v>0</v>
      </c>
      <c r="AE419" s="18">
        <v>1</v>
      </c>
    </row>
    <row r="420" spans="26:31" ht="25.5" thickBot="1" thickTop="1">
      <c r="Z420" s="1" t="s">
        <v>664</v>
      </c>
      <c r="AA420" s="1">
        <v>3.174</v>
      </c>
      <c r="AB420" s="1" t="str">
        <f t="shared" si="86"/>
        <v>0</v>
      </c>
      <c r="AE420" s="18">
        <v>1</v>
      </c>
    </row>
    <row r="421" spans="26:31" ht="25.5" thickBot="1" thickTop="1">
      <c r="Z421" s="1" t="s">
        <v>665</v>
      </c>
      <c r="AA421" s="1">
        <v>3.175</v>
      </c>
      <c r="AB421" s="1" t="str">
        <f t="shared" si="86"/>
        <v>0</v>
      </c>
      <c r="AE421" s="18">
        <v>1</v>
      </c>
    </row>
    <row r="422" spans="26:31" ht="25.5" thickBot="1" thickTop="1">
      <c r="Z422" s="1" t="s">
        <v>666</v>
      </c>
      <c r="AA422" s="1">
        <v>3.176</v>
      </c>
      <c r="AB422" s="1" t="str">
        <f t="shared" si="86"/>
        <v>0</v>
      </c>
      <c r="AE422" s="18">
        <v>1</v>
      </c>
    </row>
    <row r="423" spans="26:28" ht="25.5" thickBot="1" thickTop="1">
      <c r="Z423" s="1" t="s">
        <v>667</v>
      </c>
      <c r="AA423" s="1">
        <v>3.177</v>
      </c>
      <c r="AB423" s="1" t="str">
        <f t="shared" si="86"/>
        <v>0</v>
      </c>
    </row>
    <row r="424" spans="26:28" ht="25.5" thickBot="1" thickTop="1">
      <c r="Z424" s="1" t="s">
        <v>668</v>
      </c>
      <c r="AA424" s="1">
        <v>3.178</v>
      </c>
      <c r="AB424" s="1" t="str">
        <f t="shared" si="86"/>
        <v>0</v>
      </c>
    </row>
    <row r="425" spans="26:28" ht="25.5" thickBot="1" thickTop="1">
      <c r="Z425" s="1" t="s">
        <v>669</v>
      </c>
      <c r="AA425" s="1">
        <v>3.179</v>
      </c>
      <c r="AB425" s="1" t="str">
        <f t="shared" si="86"/>
        <v>0</v>
      </c>
    </row>
    <row r="426" spans="26:28" ht="25.5" thickBot="1" thickTop="1">
      <c r="Z426" s="1" t="s">
        <v>670</v>
      </c>
      <c r="AA426" s="1">
        <v>3.18</v>
      </c>
      <c r="AB426" s="1" t="str">
        <f t="shared" si="86"/>
        <v>0</v>
      </c>
    </row>
    <row r="427" spans="26:28" ht="25.5" thickBot="1" thickTop="1">
      <c r="Z427" s="1" t="s">
        <v>671</v>
      </c>
      <c r="AA427" s="1">
        <v>3.181</v>
      </c>
      <c r="AB427" s="1" t="str">
        <f t="shared" si="86"/>
        <v>0</v>
      </c>
    </row>
    <row r="428" spans="26:28" ht="25.5" thickBot="1" thickTop="1">
      <c r="Z428" s="1" t="s">
        <v>672</v>
      </c>
      <c r="AA428" s="1">
        <v>3.182</v>
      </c>
      <c r="AB428" s="1" t="str">
        <f t="shared" si="86"/>
        <v>0</v>
      </c>
    </row>
    <row r="429" spans="26:28" ht="25.5" thickBot="1" thickTop="1">
      <c r="Z429" s="1" t="s">
        <v>673</v>
      </c>
      <c r="AA429" s="1">
        <v>3.183</v>
      </c>
      <c r="AB429" s="1" t="str">
        <f t="shared" si="86"/>
        <v>0</v>
      </c>
    </row>
    <row r="430" spans="26:28" ht="25.5" thickBot="1" thickTop="1">
      <c r="Z430" s="1" t="s">
        <v>674</v>
      </c>
      <c r="AA430" s="1">
        <v>3.184</v>
      </c>
      <c r="AB430" s="1" t="str">
        <f t="shared" si="86"/>
        <v>0</v>
      </c>
    </row>
    <row r="431" spans="26:28" ht="25.5" thickBot="1" thickTop="1">
      <c r="Z431" s="1" t="s">
        <v>675</v>
      </c>
      <c r="AA431" s="1">
        <v>3.185</v>
      </c>
      <c r="AB431" s="1" t="str">
        <f t="shared" si="86"/>
        <v>0</v>
      </c>
    </row>
    <row r="432" spans="26:28" ht="25.5" thickBot="1" thickTop="1">
      <c r="Z432" s="1" t="s">
        <v>676</v>
      </c>
      <c r="AA432" s="1">
        <v>3.186</v>
      </c>
      <c r="AB432" s="1" t="str">
        <f t="shared" si="86"/>
        <v>0</v>
      </c>
    </row>
    <row r="433" spans="26:28" ht="25.5" thickBot="1" thickTop="1">
      <c r="Z433" s="1" t="s">
        <v>677</v>
      </c>
      <c r="AA433" s="1">
        <v>3.187</v>
      </c>
      <c r="AB433" s="1" t="str">
        <f t="shared" si="86"/>
        <v>0</v>
      </c>
    </row>
    <row r="434" spans="26:28" ht="25.5" thickBot="1" thickTop="1">
      <c r="Z434" s="1" t="s">
        <v>678</v>
      </c>
      <c r="AA434" s="1">
        <v>3.188</v>
      </c>
      <c r="AB434" s="1" t="str">
        <f t="shared" si="86"/>
        <v>0</v>
      </c>
    </row>
    <row r="435" spans="26:28" ht="25.5" thickBot="1" thickTop="1">
      <c r="Z435" s="1" t="s">
        <v>679</v>
      </c>
      <c r="AA435" s="1">
        <v>3.189</v>
      </c>
      <c r="AB435" s="1" t="str">
        <f t="shared" si="86"/>
        <v>0</v>
      </c>
    </row>
    <row r="436" spans="26:28" ht="25.5" thickBot="1" thickTop="1">
      <c r="Z436" s="1" t="s">
        <v>680</v>
      </c>
      <c r="AA436" s="1">
        <v>3.19</v>
      </c>
      <c r="AB436" s="1" t="str">
        <f t="shared" si="86"/>
        <v>0</v>
      </c>
    </row>
    <row r="437" spans="26:28" ht="25.5" thickBot="1" thickTop="1">
      <c r="Z437" s="1" t="s">
        <v>681</v>
      </c>
      <c r="AA437" s="1">
        <v>3.191</v>
      </c>
      <c r="AB437" s="1" t="str">
        <f t="shared" si="86"/>
        <v>0</v>
      </c>
    </row>
    <row r="438" spans="26:28" ht="25.5" thickBot="1" thickTop="1">
      <c r="Z438" s="1" t="s">
        <v>682</v>
      </c>
      <c r="AA438" s="1">
        <v>3.192</v>
      </c>
      <c r="AB438" s="1" t="str">
        <f t="shared" si="86"/>
        <v>0</v>
      </c>
    </row>
    <row r="439" spans="26:28" ht="25.5" thickBot="1" thickTop="1">
      <c r="Z439" s="1" t="s">
        <v>683</v>
      </c>
      <c r="AA439" s="1">
        <v>3.193</v>
      </c>
      <c r="AB439" s="1" t="str">
        <f t="shared" si="86"/>
        <v>0</v>
      </c>
    </row>
    <row r="440" spans="26:28" ht="25.5" thickBot="1" thickTop="1">
      <c r="Z440" s="1" t="s">
        <v>684</v>
      </c>
      <c r="AA440" s="1">
        <v>3.194</v>
      </c>
      <c r="AB440" s="1" t="str">
        <f t="shared" si="86"/>
        <v>0</v>
      </c>
    </row>
    <row r="441" spans="26:28" ht="25.5" thickBot="1" thickTop="1">
      <c r="Z441" s="1" t="s">
        <v>685</v>
      </c>
      <c r="AA441" s="1">
        <v>3.195</v>
      </c>
      <c r="AB441" s="1" t="str">
        <f t="shared" si="86"/>
        <v>0</v>
      </c>
    </row>
    <row r="442" spans="26:28" ht="25.5" thickBot="1" thickTop="1">
      <c r="Z442" s="1" t="s">
        <v>686</v>
      </c>
      <c r="AA442" s="1">
        <v>3.196</v>
      </c>
      <c r="AB442" s="1" t="str">
        <f t="shared" si="86"/>
        <v>0</v>
      </c>
    </row>
    <row r="443" spans="26:28" ht="25.5" thickBot="1" thickTop="1">
      <c r="Z443" s="1" t="s">
        <v>687</v>
      </c>
      <c r="AA443" s="1">
        <v>3.197</v>
      </c>
      <c r="AB443" s="1" t="str">
        <f t="shared" si="86"/>
        <v>0</v>
      </c>
    </row>
    <row r="444" spans="26:28" ht="25.5" thickBot="1" thickTop="1">
      <c r="Z444" s="1" t="s">
        <v>91</v>
      </c>
      <c r="AA444" s="1">
        <v>3.198</v>
      </c>
      <c r="AB444" s="1" t="str">
        <f t="shared" si="86"/>
        <v>0</v>
      </c>
    </row>
    <row r="445" spans="26:28" ht="25.5" thickBot="1" thickTop="1">
      <c r="Z445" s="1" t="s">
        <v>688</v>
      </c>
      <c r="AA445" s="1">
        <v>3.199</v>
      </c>
      <c r="AB445" s="1" t="str">
        <f t="shared" si="86"/>
        <v>0</v>
      </c>
    </row>
    <row r="446" spans="26:28" ht="25.5" thickBot="1" thickTop="1">
      <c r="Z446" s="1" t="s">
        <v>689</v>
      </c>
      <c r="AA446" s="1">
        <v>3.2</v>
      </c>
      <c r="AB446" s="1" t="str">
        <f t="shared" si="86"/>
        <v>0</v>
      </c>
    </row>
    <row r="447" spans="26:28" ht="25.5" thickBot="1" thickTop="1">
      <c r="Z447" s="1" t="s">
        <v>690</v>
      </c>
      <c r="AA447" s="1">
        <v>4.001</v>
      </c>
      <c r="AB447" s="1" t="str">
        <f t="shared" si="86"/>
        <v>0</v>
      </c>
    </row>
    <row r="448" spans="26:28" ht="25.5" thickBot="1" thickTop="1">
      <c r="Z448" s="1" t="s">
        <v>691</v>
      </c>
      <c r="AA448" s="1">
        <v>4.002</v>
      </c>
      <c r="AB448" s="1" t="str">
        <f t="shared" si="86"/>
        <v>0</v>
      </c>
    </row>
    <row r="449" spans="26:28" ht="25.5" thickBot="1" thickTop="1">
      <c r="Z449" s="1" t="s">
        <v>692</v>
      </c>
      <c r="AA449" s="1">
        <v>4.003</v>
      </c>
      <c r="AB449" s="1" t="str">
        <f t="shared" si="86"/>
        <v>0</v>
      </c>
    </row>
    <row r="450" spans="26:28" ht="25.5" thickBot="1" thickTop="1">
      <c r="Z450" s="1" t="s">
        <v>693</v>
      </c>
      <c r="AA450" s="1">
        <v>4.004</v>
      </c>
      <c r="AB450" s="1" t="str">
        <f t="shared" si="86"/>
        <v>0</v>
      </c>
    </row>
    <row r="451" spans="26:28" ht="25.5" thickBot="1" thickTop="1">
      <c r="Z451" s="1" t="s">
        <v>694</v>
      </c>
      <c r="AA451" s="1">
        <v>4.005</v>
      </c>
      <c r="AB451" s="1" t="str">
        <f t="shared" si="86"/>
        <v>0</v>
      </c>
    </row>
    <row r="452" spans="26:28" ht="25.5" thickBot="1" thickTop="1">
      <c r="Z452" s="1" t="s">
        <v>695</v>
      </c>
      <c r="AA452" s="1">
        <v>4.006</v>
      </c>
      <c r="AB452" s="1" t="str">
        <f t="shared" si="86"/>
        <v>0</v>
      </c>
    </row>
    <row r="453" spans="26:28" ht="25.5" thickBot="1" thickTop="1">
      <c r="Z453" s="1" t="s">
        <v>696</v>
      </c>
      <c r="AA453" s="1">
        <v>4.007</v>
      </c>
      <c r="AB453" s="1" t="str">
        <f t="shared" si="86"/>
        <v>0</v>
      </c>
    </row>
    <row r="454" spans="26:28" ht="25.5" thickBot="1" thickTop="1">
      <c r="Z454" s="1" t="s">
        <v>697</v>
      </c>
      <c r="AA454" s="1">
        <v>4.008</v>
      </c>
      <c r="AB454" s="1" t="str">
        <f t="shared" si="86"/>
        <v>0</v>
      </c>
    </row>
    <row r="455" spans="26:28" ht="25.5" thickBot="1" thickTop="1">
      <c r="Z455" s="1" t="s">
        <v>698</v>
      </c>
      <c r="AA455" s="1">
        <v>4.009</v>
      </c>
      <c r="AB455" s="1" t="str">
        <f t="shared" si="86"/>
        <v>0</v>
      </c>
    </row>
    <row r="456" spans="26:28" ht="25.5" thickBot="1" thickTop="1">
      <c r="Z456" s="1" t="s">
        <v>699</v>
      </c>
      <c r="AA456" s="1">
        <v>4.01</v>
      </c>
      <c r="AB456" s="1" t="str">
        <f aca="true" t="shared" si="87" ref="AB456:AB519">IF(AA456&gt;$N$2,"0","1")</f>
        <v>0</v>
      </c>
    </row>
    <row r="457" spans="26:28" ht="25.5" thickBot="1" thickTop="1">
      <c r="Z457" s="1" t="s">
        <v>700</v>
      </c>
      <c r="AA457" s="1">
        <v>4.011</v>
      </c>
      <c r="AB457" s="1" t="str">
        <f t="shared" si="87"/>
        <v>0</v>
      </c>
    </row>
    <row r="458" spans="26:28" ht="25.5" thickBot="1" thickTop="1">
      <c r="Z458" s="1" t="s">
        <v>701</v>
      </c>
      <c r="AA458" s="1">
        <v>4.012</v>
      </c>
      <c r="AB458" s="1" t="str">
        <f t="shared" si="87"/>
        <v>0</v>
      </c>
    </row>
    <row r="459" spans="26:28" ht="25.5" thickBot="1" thickTop="1">
      <c r="Z459" s="1" t="s">
        <v>702</v>
      </c>
      <c r="AA459" s="1">
        <v>4.013</v>
      </c>
      <c r="AB459" s="1" t="str">
        <f t="shared" si="87"/>
        <v>0</v>
      </c>
    </row>
    <row r="460" spans="26:28" ht="25.5" thickBot="1" thickTop="1">
      <c r="Z460" s="1" t="s">
        <v>703</v>
      </c>
      <c r="AA460" s="1">
        <v>4.014</v>
      </c>
      <c r="AB460" s="1" t="str">
        <f t="shared" si="87"/>
        <v>0</v>
      </c>
    </row>
    <row r="461" spans="26:28" ht="25.5" thickBot="1" thickTop="1">
      <c r="Z461" s="1" t="s">
        <v>704</v>
      </c>
      <c r="AA461" s="1">
        <v>4.015</v>
      </c>
      <c r="AB461" s="1" t="str">
        <f t="shared" si="87"/>
        <v>0</v>
      </c>
    </row>
    <row r="462" spans="26:28" ht="25.5" thickBot="1" thickTop="1">
      <c r="Z462" s="1" t="s">
        <v>705</v>
      </c>
      <c r="AA462" s="1">
        <v>4.016</v>
      </c>
      <c r="AB462" s="1" t="str">
        <f t="shared" si="87"/>
        <v>0</v>
      </c>
    </row>
    <row r="463" spans="26:28" ht="25.5" thickBot="1" thickTop="1">
      <c r="Z463" s="1" t="s">
        <v>706</v>
      </c>
      <c r="AA463" s="1">
        <v>4.017</v>
      </c>
      <c r="AB463" s="1" t="str">
        <f t="shared" si="87"/>
        <v>0</v>
      </c>
    </row>
    <row r="464" spans="26:28" ht="25.5" thickBot="1" thickTop="1">
      <c r="Z464" s="1" t="s">
        <v>707</v>
      </c>
      <c r="AA464" s="1">
        <v>4.018</v>
      </c>
      <c r="AB464" s="1" t="str">
        <f t="shared" si="87"/>
        <v>0</v>
      </c>
    </row>
    <row r="465" spans="26:28" ht="25.5" thickBot="1" thickTop="1">
      <c r="Z465" s="1" t="s">
        <v>708</v>
      </c>
      <c r="AA465" s="1">
        <v>4.019</v>
      </c>
      <c r="AB465" s="1" t="str">
        <f t="shared" si="87"/>
        <v>0</v>
      </c>
    </row>
    <row r="466" spans="26:28" ht="25.5" thickBot="1" thickTop="1">
      <c r="Z466" s="1" t="s">
        <v>709</v>
      </c>
      <c r="AA466" s="1">
        <v>4.02</v>
      </c>
      <c r="AB466" s="1" t="str">
        <f t="shared" si="87"/>
        <v>0</v>
      </c>
    </row>
    <row r="467" spans="26:28" ht="25.5" thickBot="1" thickTop="1">
      <c r="Z467" s="1" t="s">
        <v>710</v>
      </c>
      <c r="AA467" s="1">
        <v>4.021</v>
      </c>
      <c r="AB467" s="1" t="str">
        <f t="shared" si="87"/>
        <v>0</v>
      </c>
    </row>
    <row r="468" spans="26:28" ht="25.5" thickBot="1" thickTop="1">
      <c r="Z468" s="1" t="s">
        <v>711</v>
      </c>
      <c r="AA468" s="1">
        <v>4.022</v>
      </c>
      <c r="AB468" s="1" t="str">
        <f t="shared" si="87"/>
        <v>0</v>
      </c>
    </row>
    <row r="469" spans="26:28" ht="25.5" thickBot="1" thickTop="1">
      <c r="Z469" s="1" t="s">
        <v>129</v>
      </c>
      <c r="AA469" s="1">
        <v>4.023</v>
      </c>
      <c r="AB469" s="1" t="str">
        <f t="shared" si="87"/>
        <v>0</v>
      </c>
    </row>
    <row r="470" spans="26:28" ht="25.5" thickBot="1" thickTop="1">
      <c r="Z470" s="1" t="s">
        <v>712</v>
      </c>
      <c r="AA470" s="1">
        <v>4.024</v>
      </c>
      <c r="AB470" s="1" t="str">
        <f t="shared" si="87"/>
        <v>0</v>
      </c>
    </row>
    <row r="471" spans="26:28" ht="25.5" thickBot="1" thickTop="1">
      <c r="Z471" s="1" t="s">
        <v>713</v>
      </c>
      <c r="AA471" s="1">
        <v>4.025</v>
      </c>
      <c r="AB471" s="1" t="str">
        <f t="shared" si="87"/>
        <v>0</v>
      </c>
    </row>
    <row r="472" spans="26:28" ht="25.5" thickBot="1" thickTop="1">
      <c r="Z472" s="1" t="s">
        <v>714</v>
      </c>
      <c r="AA472" s="1">
        <v>4.026</v>
      </c>
      <c r="AB472" s="1" t="str">
        <f t="shared" si="87"/>
        <v>0</v>
      </c>
    </row>
    <row r="473" spans="26:28" ht="25.5" thickBot="1" thickTop="1">
      <c r="Z473" s="1" t="s">
        <v>715</v>
      </c>
      <c r="AA473" s="1">
        <v>4.027</v>
      </c>
      <c r="AB473" s="1" t="str">
        <f t="shared" si="87"/>
        <v>0</v>
      </c>
    </row>
    <row r="474" spans="26:28" ht="25.5" thickBot="1" thickTop="1">
      <c r="Z474" s="1" t="s">
        <v>716</v>
      </c>
      <c r="AA474" s="1">
        <v>4.028</v>
      </c>
      <c r="AB474" s="1" t="str">
        <f t="shared" si="87"/>
        <v>0</v>
      </c>
    </row>
    <row r="475" spans="26:28" ht="25.5" thickBot="1" thickTop="1">
      <c r="Z475" s="1" t="s">
        <v>717</v>
      </c>
      <c r="AA475" s="1">
        <v>4.029</v>
      </c>
      <c r="AB475" s="1" t="str">
        <f t="shared" si="87"/>
        <v>0</v>
      </c>
    </row>
    <row r="476" spans="26:28" ht="25.5" thickBot="1" thickTop="1">
      <c r="Z476" s="1" t="s">
        <v>718</v>
      </c>
      <c r="AA476" s="1">
        <v>4.03</v>
      </c>
      <c r="AB476" s="1" t="str">
        <f t="shared" si="87"/>
        <v>0</v>
      </c>
    </row>
    <row r="477" spans="26:28" ht="25.5" thickBot="1" thickTop="1">
      <c r="Z477" s="1" t="s">
        <v>719</v>
      </c>
      <c r="AA477" s="1">
        <v>4.031</v>
      </c>
      <c r="AB477" s="1" t="str">
        <f t="shared" si="87"/>
        <v>0</v>
      </c>
    </row>
    <row r="478" spans="26:28" ht="25.5" thickBot="1" thickTop="1">
      <c r="Z478" s="1" t="s">
        <v>720</v>
      </c>
      <c r="AA478" s="1">
        <v>4.032</v>
      </c>
      <c r="AB478" s="1" t="str">
        <f t="shared" si="87"/>
        <v>0</v>
      </c>
    </row>
    <row r="479" spans="26:28" ht="25.5" thickBot="1" thickTop="1">
      <c r="Z479" s="1" t="s">
        <v>721</v>
      </c>
      <c r="AA479" s="1">
        <v>4.033</v>
      </c>
      <c r="AB479" s="1" t="str">
        <f t="shared" si="87"/>
        <v>0</v>
      </c>
    </row>
    <row r="480" spans="26:28" ht="25.5" thickBot="1" thickTop="1">
      <c r="Z480" s="1" t="s">
        <v>722</v>
      </c>
      <c r="AA480" s="1">
        <v>4.034</v>
      </c>
      <c r="AB480" s="1" t="str">
        <f t="shared" si="87"/>
        <v>0</v>
      </c>
    </row>
    <row r="481" spans="26:28" ht="25.5" thickBot="1" thickTop="1">
      <c r="Z481" s="1" t="s">
        <v>723</v>
      </c>
      <c r="AA481" s="1">
        <v>4.035</v>
      </c>
      <c r="AB481" s="1" t="str">
        <f t="shared" si="87"/>
        <v>0</v>
      </c>
    </row>
    <row r="482" spans="26:28" ht="25.5" thickBot="1" thickTop="1">
      <c r="Z482" s="1" t="s">
        <v>724</v>
      </c>
      <c r="AA482" s="1">
        <v>4.036</v>
      </c>
      <c r="AB482" s="1" t="str">
        <f t="shared" si="87"/>
        <v>0</v>
      </c>
    </row>
    <row r="483" spans="26:28" ht="25.5" thickBot="1" thickTop="1">
      <c r="Z483" s="1" t="s">
        <v>725</v>
      </c>
      <c r="AA483" s="1">
        <v>4.037</v>
      </c>
      <c r="AB483" s="1" t="str">
        <f t="shared" si="87"/>
        <v>0</v>
      </c>
    </row>
    <row r="484" spans="26:28" ht="25.5" thickBot="1" thickTop="1">
      <c r="Z484" s="1" t="s">
        <v>726</v>
      </c>
      <c r="AA484" s="1">
        <v>4.038</v>
      </c>
      <c r="AB484" s="1" t="str">
        <f t="shared" si="87"/>
        <v>0</v>
      </c>
    </row>
    <row r="485" spans="26:28" ht="25.5" thickBot="1" thickTop="1">
      <c r="Z485" s="1" t="s">
        <v>727</v>
      </c>
      <c r="AA485" s="1">
        <v>4.039</v>
      </c>
      <c r="AB485" s="1" t="str">
        <f t="shared" si="87"/>
        <v>0</v>
      </c>
    </row>
    <row r="486" spans="26:28" ht="25.5" thickBot="1" thickTop="1">
      <c r="Z486" s="1" t="s">
        <v>728</v>
      </c>
      <c r="AA486" s="1">
        <v>4.04</v>
      </c>
      <c r="AB486" s="1" t="str">
        <f t="shared" si="87"/>
        <v>0</v>
      </c>
    </row>
    <row r="487" spans="26:28" ht="25.5" thickBot="1" thickTop="1">
      <c r="Z487" s="1" t="s">
        <v>133</v>
      </c>
      <c r="AA487" s="1">
        <v>4.041</v>
      </c>
      <c r="AB487" s="1" t="str">
        <f t="shared" si="87"/>
        <v>0</v>
      </c>
    </row>
    <row r="488" spans="26:28" ht="25.5" thickBot="1" thickTop="1">
      <c r="Z488" s="1" t="s">
        <v>124</v>
      </c>
      <c r="AA488" s="1">
        <v>4.042</v>
      </c>
      <c r="AB488" s="1" t="str">
        <f t="shared" si="87"/>
        <v>0</v>
      </c>
    </row>
    <row r="489" spans="26:28" ht="25.5" thickBot="1" thickTop="1">
      <c r="Z489" s="1" t="s">
        <v>126</v>
      </c>
      <c r="AA489" s="1">
        <v>4.043</v>
      </c>
      <c r="AB489" s="1" t="str">
        <f t="shared" si="87"/>
        <v>0</v>
      </c>
    </row>
    <row r="490" spans="26:28" ht="25.5" thickBot="1" thickTop="1">
      <c r="Z490" s="1" t="s">
        <v>122</v>
      </c>
      <c r="AA490" s="1">
        <v>4.044</v>
      </c>
      <c r="AB490" s="1" t="str">
        <f t="shared" si="87"/>
        <v>0</v>
      </c>
    </row>
    <row r="491" spans="26:28" ht="25.5" thickBot="1" thickTop="1">
      <c r="Z491" s="1" t="s">
        <v>117</v>
      </c>
      <c r="AA491" s="1">
        <v>4.045</v>
      </c>
      <c r="AB491" s="1" t="str">
        <f t="shared" si="87"/>
        <v>0</v>
      </c>
    </row>
    <row r="492" spans="26:28" ht="25.5" thickBot="1" thickTop="1">
      <c r="Z492" s="1" t="s">
        <v>136</v>
      </c>
      <c r="AA492" s="1">
        <v>4.046</v>
      </c>
      <c r="AB492" s="1" t="str">
        <f t="shared" si="87"/>
        <v>0</v>
      </c>
    </row>
    <row r="493" spans="26:28" ht="25.5" thickBot="1" thickTop="1">
      <c r="Z493" s="1" t="s">
        <v>118</v>
      </c>
      <c r="AA493" s="1">
        <v>4.047</v>
      </c>
      <c r="AB493" s="1" t="str">
        <f t="shared" si="87"/>
        <v>0</v>
      </c>
    </row>
    <row r="494" spans="26:28" ht="25.5" thickBot="1" thickTop="1">
      <c r="Z494" s="1" t="s">
        <v>729</v>
      </c>
      <c r="AA494" s="1">
        <v>4.048</v>
      </c>
      <c r="AB494" s="1" t="str">
        <f t="shared" si="87"/>
        <v>0</v>
      </c>
    </row>
    <row r="495" spans="26:28" ht="25.5" thickBot="1" thickTop="1">
      <c r="Z495" s="1" t="s">
        <v>135</v>
      </c>
      <c r="AA495" s="1">
        <v>4.049</v>
      </c>
      <c r="AB495" s="1" t="str">
        <f t="shared" si="87"/>
        <v>0</v>
      </c>
    </row>
    <row r="496" spans="26:28" ht="25.5" thickBot="1" thickTop="1">
      <c r="Z496" s="1" t="s">
        <v>134</v>
      </c>
      <c r="AA496" s="1">
        <v>4.05</v>
      </c>
      <c r="AB496" s="1" t="str">
        <f t="shared" si="87"/>
        <v>0</v>
      </c>
    </row>
    <row r="497" spans="26:28" ht="25.5" thickBot="1" thickTop="1">
      <c r="Z497" s="1" t="s">
        <v>131</v>
      </c>
      <c r="AA497" s="1">
        <v>4.051</v>
      </c>
      <c r="AB497" s="1" t="str">
        <f t="shared" si="87"/>
        <v>0</v>
      </c>
    </row>
    <row r="498" spans="26:28" ht="25.5" thickBot="1" thickTop="1">
      <c r="Z498" s="1" t="s">
        <v>139</v>
      </c>
      <c r="AA498" s="1">
        <v>4.052</v>
      </c>
      <c r="AB498" s="1" t="str">
        <f t="shared" si="87"/>
        <v>0</v>
      </c>
    </row>
    <row r="499" spans="26:28" ht="25.5" thickBot="1" thickTop="1">
      <c r="Z499" s="1" t="s">
        <v>730</v>
      </c>
      <c r="AA499" s="1">
        <v>4.053</v>
      </c>
      <c r="AB499" s="1" t="str">
        <f t="shared" si="87"/>
        <v>0</v>
      </c>
    </row>
    <row r="500" spans="26:28" ht="25.5" thickBot="1" thickTop="1">
      <c r="Z500" s="1" t="s">
        <v>731</v>
      </c>
      <c r="AA500" s="1">
        <v>4.054</v>
      </c>
      <c r="AB500" s="1" t="str">
        <f t="shared" si="87"/>
        <v>0</v>
      </c>
    </row>
    <row r="501" spans="26:28" ht="25.5" thickBot="1" thickTop="1">
      <c r="Z501" s="1" t="s">
        <v>732</v>
      </c>
      <c r="AA501" s="1">
        <v>4.055</v>
      </c>
      <c r="AB501" s="1" t="str">
        <f t="shared" si="87"/>
        <v>0</v>
      </c>
    </row>
    <row r="502" spans="26:28" ht="25.5" thickBot="1" thickTop="1">
      <c r="Z502" s="1" t="s">
        <v>733</v>
      </c>
      <c r="AA502" s="1">
        <v>4.056</v>
      </c>
      <c r="AB502" s="1" t="str">
        <f t="shared" si="87"/>
        <v>0</v>
      </c>
    </row>
    <row r="503" spans="26:28" ht="25.5" thickBot="1" thickTop="1">
      <c r="Z503" s="1" t="s">
        <v>734</v>
      </c>
      <c r="AA503" s="1">
        <v>4.057</v>
      </c>
      <c r="AB503" s="1" t="str">
        <f t="shared" si="87"/>
        <v>0</v>
      </c>
    </row>
    <row r="504" spans="26:28" ht="25.5" thickBot="1" thickTop="1">
      <c r="Z504" s="1" t="s">
        <v>735</v>
      </c>
      <c r="AA504" s="1">
        <v>4.058</v>
      </c>
      <c r="AB504" s="1" t="str">
        <f t="shared" si="87"/>
        <v>0</v>
      </c>
    </row>
    <row r="505" spans="26:28" ht="25.5" thickBot="1" thickTop="1">
      <c r="Z505" s="1" t="s">
        <v>736</v>
      </c>
      <c r="AA505" s="1">
        <v>4.059</v>
      </c>
      <c r="AB505" s="1" t="str">
        <f t="shared" si="87"/>
        <v>0</v>
      </c>
    </row>
    <row r="506" spans="26:28" ht="25.5" thickBot="1" thickTop="1">
      <c r="Z506" s="1" t="s">
        <v>737</v>
      </c>
      <c r="AA506" s="1">
        <v>4.06</v>
      </c>
      <c r="AB506" s="1" t="str">
        <f t="shared" si="87"/>
        <v>0</v>
      </c>
    </row>
    <row r="507" spans="26:28" ht="25.5" thickBot="1" thickTop="1">
      <c r="Z507" s="1" t="s">
        <v>738</v>
      </c>
      <c r="AA507" s="1">
        <v>4.061</v>
      </c>
      <c r="AB507" s="1" t="str">
        <f t="shared" si="87"/>
        <v>0</v>
      </c>
    </row>
    <row r="508" spans="26:28" ht="25.5" thickBot="1" thickTop="1">
      <c r="Z508" s="1" t="s">
        <v>739</v>
      </c>
      <c r="AA508" s="1">
        <v>4.062</v>
      </c>
      <c r="AB508" s="1" t="str">
        <f t="shared" si="87"/>
        <v>0</v>
      </c>
    </row>
    <row r="509" spans="26:28" ht="25.5" thickBot="1" thickTop="1">
      <c r="Z509" s="1" t="s">
        <v>740</v>
      </c>
      <c r="AA509" s="1">
        <v>4.063</v>
      </c>
      <c r="AB509" s="1" t="str">
        <f t="shared" si="87"/>
        <v>0</v>
      </c>
    </row>
    <row r="510" spans="26:28" ht="25.5" thickBot="1" thickTop="1">
      <c r="Z510" s="1" t="s">
        <v>741</v>
      </c>
      <c r="AA510" s="1">
        <v>4.064</v>
      </c>
      <c r="AB510" s="1" t="str">
        <f t="shared" si="87"/>
        <v>0</v>
      </c>
    </row>
    <row r="511" spans="26:28" ht="25.5" thickBot="1" thickTop="1">
      <c r="Z511" s="1" t="s">
        <v>742</v>
      </c>
      <c r="AA511" s="1">
        <v>4.065</v>
      </c>
      <c r="AB511" s="1" t="str">
        <f t="shared" si="87"/>
        <v>0</v>
      </c>
    </row>
    <row r="512" spans="26:28" ht="25.5" thickBot="1" thickTop="1">
      <c r="Z512" s="1" t="s">
        <v>743</v>
      </c>
      <c r="AA512" s="1">
        <v>4.066</v>
      </c>
      <c r="AB512" s="1" t="str">
        <f t="shared" si="87"/>
        <v>0</v>
      </c>
    </row>
    <row r="513" spans="26:28" ht="25.5" thickBot="1" thickTop="1">
      <c r="Z513" s="1" t="s">
        <v>744</v>
      </c>
      <c r="AA513" s="1">
        <v>4.067</v>
      </c>
      <c r="AB513" s="1" t="str">
        <f t="shared" si="87"/>
        <v>0</v>
      </c>
    </row>
    <row r="514" spans="26:28" ht="25.5" thickBot="1" thickTop="1">
      <c r="Z514" s="1" t="s">
        <v>745</v>
      </c>
      <c r="AA514" s="1">
        <v>4.068</v>
      </c>
      <c r="AB514" s="1" t="str">
        <f t="shared" si="87"/>
        <v>0</v>
      </c>
    </row>
    <row r="515" spans="26:28" ht="25.5" thickBot="1" thickTop="1">
      <c r="Z515" s="1" t="s">
        <v>746</v>
      </c>
      <c r="AA515" s="1">
        <v>4.069</v>
      </c>
      <c r="AB515" s="1" t="str">
        <f t="shared" si="87"/>
        <v>0</v>
      </c>
    </row>
    <row r="516" spans="26:28" ht="25.5" thickBot="1" thickTop="1">
      <c r="Z516" s="1" t="s">
        <v>93</v>
      </c>
      <c r="AA516" s="1">
        <v>4.07</v>
      </c>
      <c r="AB516" s="1" t="str">
        <f t="shared" si="87"/>
        <v>0</v>
      </c>
    </row>
    <row r="517" spans="26:28" ht="25.5" thickBot="1" thickTop="1">
      <c r="Z517" s="1" t="s">
        <v>747</v>
      </c>
      <c r="AA517" s="1">
        <v>4.071</v>
      </c>
      <c r="AB517" s="1" t="str">
        <f t="shared" si="87"/>
        <v>0</v>
      </c>
    </row>
    <row r="518" spans="26:28" ht="25.5" thickBot="1" thickTop="1">
      <c r="Z518" s="1" t="s">
        <v>748</v>
      </c>
      <c r="AA518" s="1">
        <v>4.072</v>
      </c>
      <c r="AB518" s="1" t="str">
        <f t="shared" si="87"/>
        <v>0</v>
      </c>
    </row>
    <row r="519" spans="26:28" ht="25.5" thickBot="1" thickTop="1">
      <c r="Z519" s="1" t="s">
        <v>749</v>
      </c>
      <c r="AA519" s="1">
        <v>4.073</v>
      </c>
      <c r="AB519" s="1" t="str">
        <f t="shared" si="87"/>
        <v>0</v>
      </c>
    </row>
    <row r="520" spans="26:28" ht="25.5" thickBot="1" thickTop="1">
      <c r="Z520" s="1" t="s">
        <v>750</v>
      </c>
      <c r="AA520" s="1">
        <v>4.074</v>
      </c>
      <c r="AB520" s="1" t="str">
        <f aca="true" t="shared" si="88" ref="AB520:AB583">IF(AA520&gt;$N$2,"0","1")</f>
        <v>0</v>
      </c>
    </row>
    <row r="521" spans="26:28" ht="25.5" thickBot="1" thickTop="1">
      <c r="Z521" s="1" t="s">
        <v>751</v>
      </c>
      <c r="AA521" s="1">
        <v>4.075</v>
      </c>
      <c r="AB521" s="1" t="str">
        <f t="shared" si="88"/>
        <v>0</v>
      </c>
    </row>
    <row r="522" spans="26:28" ht="25.5" thickBot="1" thickTop="1">
      <c r="Z522" s="1" t="s">
        <v>752</v>
      </c>
      <c r="AA522" s="1">
        <v>4.076</v>
      </c>
      <c r="AB522" s="1" t="str">
        <f t="shared" si="88"/>
        <v>0</v>
      </c>
    </row>
    <row r="523" spans="26:28" ht="25.5" thickBot="1" thickTop="1">
      <c r="Z523" s="1" t="s">
        <v>753</v>
      </c>
      <c r="AA523" s="1">
        <v>4.077</v>
      </c>
      <c r="AB523" s="1" t="str">
        <f t="shared" si="88"/>
        <v>0</v>
      </c>
    </row>
    <row r="524" spans="26:28" ht="25.5" thickBot="1" thickTop="1">
      <c r="Z524" s="1" t="s">
        <v>754</v>
      </c>
      <c r="AA524" s="1">
        <v>4.078</v>
      </c>
      <c r="AB524" s="1" t="str">
        <f t="shared" si="88"/>
        <v>0</v>
      </c>
    </row>
    <row r="525" spans="26:28" ht="25.5" thickBot="1" thickTop="1">
      <c r="Z525" s="1" t="s">
        <v>755</v>
      </c>
      <c r="AA525" s="1">
        <v>4.079</v>
      </c>
      <c r="AB525" s="1" t="str">
        <f t="shared" si="88"/>
        <v>0</v>
      </c>
    </row>
    <row r="526" spans="26:28" ht="25.5" thickBot="1" thickTop="1">
      <c r="Z526" s="1" t="s">
        <v>756</v>
      </c>
      <c r="AA526" s="1">
        <v>4.08</v>
      </c>
      <c r="AB526" s="1" t="str">
        <f t="shared" si="88"/>
        <v>0</v>
      </c>
    </row>
    <row r="527" spans="26:28" ht="25.5" thickBot="1" thickTop="1">
      <c r="Z527" s="1" t="s">
        <v>128</v>
      </c>
      <c r="AA527" s="1">
        <v>4.081</v>
      </c>
      <c r="AB527" s="1" t="str">
        <f t="shared" si="88"/>
        <v>0</v>
      </c>
    </row>
    <row r="528" spans="26:28" ht="25.5" thickBot="1" thickTop="1">
      <c r="Z528" s="1" t="s">
        <v>125</v>
      </c>
      <c r="AA528" s="1">
        <v>4.082</v>
      </c>
      <c r="AB528" s="1" t="str">
        <f t="shared" si="88"/>
        <v>0</v>
      </c>
    </row>
    <row r="529" spans="26:28" ht="25.5" thickBot="1" thickTop="1">
      <c r="Z529" s="1" t="s">
        <v>132</v>
      </c>
      <c r="AA529" s="1">
        <v>4.083</v>
      </c>
      <c r="AB529" s="1" t="str">
        <f t="shared" si="88"/>
        <v>0</v>
      </c>
    </row>
    <row r="530" spans="26:28" ht="25.5" thickBot="1" thickTop="1">
      <c r="Z530" s="1" t="s">
        <v>121</v>
      </c>
      <c r="AA530" s="1">
        <v>4.084</v>
      </c>
      <c r="AB530" s="1" t="str">
        <f t="shared" si="88"/>
        <v>0</v>
      </c>
    </row>
    <row r="531" spans="26:28" ht="25.5" thickBot="1" thickTop="1">
      <c r="Z531" s="1" t="s">
        <v>130</v>
      </c>
      <c r="AA531" s="1">
        <v>4.085</v>
      </c>
      <c r="AB531" s="1" t="str">
        <f t="shared" si="88"/>
        <v>0</v>
      </c>
    </row>
    <row r="532" spans="26:28" ht="25.5" thickBot="1" thickTop="1">
      <c r="Z532" s="1" t="s">
        <v>120</v>
      </c>
      <c r="AA532" s="1">
        <v>4.086</v>
      </c>
      <c r="AB532" s="1" t="str">
        <f t="shared" si="88"/>
        <v>0</v>
      </c>
    </row>
    <row r="533" spans="26:28" ht="25.5" thickBot="1" thickTop="1">
      <c r="Z533" s="1" t="s">
        <v>757</v>
      </c>
      <c r="AA533" s="1">
        <v>4.087</v>
      </c>
      <c r="AB533" s="1" t="str">
        <f t="shared" si="88"/>
        <v>0</v>
      </c>
    </row>
    <row r="534" spans="26:28" ht="25.5" thickBot="1" thickTop="1">
      <c r="Z534" s="1" t="s">
        <v>123</v>
      </c>
      <c r="AA534" s="1">
        <v>4.088</v>
      </c>
      <c r="AB534" s="1" t="str">
        <f t="shared" si="88"/>
        <v>0</v>
      </c>
    </row>
    <row r="535" spans="26:28" ht="25.5" thickBot="1" thickTop="1">
      <c r="Z535" s="1" t="s">
        <v>119</v>
      </c>
      <c r="AA535" s="1">
        <v>4.089</v>
      </c>
      <c r="AB535" s="1" t="str">
        <f t="shared" si="88"/>
        <v>0</v>
      </c>
    </row>
    <row r="536" spans="26:28" ht="25.5" thickBot="1" thickTop="1">
      <c r="Z536" s="1" t="s">
        <v>137</v>
      </c>
      <c r="AA536" s="1">
        <v>4.09</v>
      </c>
      <c r="AB536" s="1" t="str">
        <f t="shared" si="88"/>
        <v>0</v>
      </c>
    </row>
    <row r="537" spans="26:28" ht="25.5" thickBot="1" thickTop="1">
      <c r="Z537" s="1" t="s">
        <v>138</v>
      </c>
      <c r="AA537" s="1">
        <v>4.091</v>
      </c>
      <c r="AB537" s="1" t="str">
        <f t="shared" si="88"/>
        <v>0</v>
      </c>
    </row>
    <row r="538" spans="26:28" ht="25.5" thickBot="1" thickTop="1">
      <c r="Z538" s="1" t="s">
        <v>127</v>
      </c>
      <c r="AA538" s="1">
        <v>4.092</v>
      </c>
      <c r="AB538" s="1" t="str">
        <f t="shared" si="88"/>
        <v>0</v>
      </c>
    </row>
    <row r="539" spans="26:28" ht="25.5" thickBot="1" thickTop="1">
      <c r="Z539" s="1" t="s">
        <v>758</v>
      </c>
      <c r="AA539" s="1">
        <v>4.093</v>
      </c>
      <c r="AB539" s="1" t="str">
        <f t="shared" si="88"/>
        <v>0</v>
      </c>
    </row>
    <row r="540" spans="26:28" ht="25.5" thickBot="1" thickTop="1">
      <c r="Z540" s="1" t="s">
        <v>759</v>
      </c>
      <c r="AA540" s="1">
        <v>4.094</v>
      </c>
      <c r="AB540" s="1" t="str">
        <f t="shared" si="88"/>
        <v>0</v>
      </c>
    </row>
    <row r="541" spans="26:28" ht="25.5" thickBot="1" thickTop="1">
      <c r="Z541" s="1" t="s">
        <v>760</v>
      </c>
      <c r="AA541" s="1">
        <v>4.095</v>
      </c>
      <c r="AB541" s="1" t="str">
        <f t="shared" si="88"/>
        <v>0</v>
      </c>
    </row>
    <row r="542" spans="26:28" ht="25.5" thickBot="1" thickTop="1">
      <c r="Z542" s="1" t="s">
        <v>761</v>
      </c>
      <c r="AA542" s="1">
        <v>4.096</v>
      </c>
      <c r="AB542" s="1" t="str">
        <f t="shared" si="88"/>
        <v>0</v>
      </c>
    </row>
    <row r="543" spans="26:28" ht="25.5" thickBot="1" thickTop="1">
      <c r="Z543" s="1" t="s">
        <v>94</v>
      </c>
      <c r="AA543" s="1">
        <v>4.097</v>
      </c>
      <c r="AB543" s="1" t="str">
        <f t="shared" si="88"/>
        <v>0</v>
      </c>
    </row>
    <row r="544" spans="26:28" ht="25.5" thickBot="1" thickTop="1">
      <c r="Z544" s="1" t="s">
        <v>762</v>
      </c>
      <c r="AA544" s="1">
        <v>4.098</v>
      </c>
      <c r="AB544" s="1" t="str">
        <f t="shared" si="88"/>
        <v>0</v>
      </c>
    </row>
    <row r="545" spans="26:28" ht="25.5" thickBot="1" thickTop="1">
      <c r="Z545" s="1" t="s">
        <v>763</v>
      </c>
      <c r="AA545" s="1">
        <v>4.099</v>
      </c>
      <c r="AB545" s="1" t="str">
        <f t="shared" si="88"/>
        <v>0</v>
      </c>
    </row>
    <row r="546" spans="26:28" ht="25.5" thickBot="1" thickTop="1">
      <c r="Z546" s="1" t="s">
        <v>764</v>
      </c>
      <c r="AA546" s="1">
        <v>4.1</v>
      </c>
      <c r="AB546" s="1" t="str">
        <f t="shared" si="88"/>
        <v>0</v>
      </c>
    </row>
    <row r="547" spans="26:28" ht="25.5" thickBot="1" thickTop="1">
      <c r="Z547" s="1" t="s">
        <v>765</v>
      </c>
      <c r="AA547" s="1">
        <v>4.101</v>
      </c>
      <c r="AB547" s="1" t="str">
        <f t="shared" si="88"/>
        <v>0</v>
      </c>
    </row>
    <row r="548" spans="26:28" ht="25.5" thickBot="1" thickTop="1">
      <c r="Z548" s="1" t="s">
        <v>766</v>
      </c>
      <c r="AA548" s="1">
        <v>4.102</v>
      </c>
      <c r="AB548" s="1" t="str">
        <f t="shared" si="88"/>
        <v>0</v>
      </c>
    </row>
    <row r="549" spans="26:28" ht="25.5" thickBot="1" thickTop="1">
      <c r="Z549" s="1" t="s">
        <v>767</v>
      </c>
      <c r="AA549" s="1">
        <v>4.103</v>
      </c>
      <c r="AB549" s="1" t="str">
        <f t="shared" si="88"/>
        <v>0</v>
      </c>
    </row>
    <row r="550" spans="26:28" ht="25.5" thickBot="1" thickTop="1">
      <c r="Z550" s="1" t="s">
        <v>768</v>
      </c>
      <c r="AA550" s="1">
        <v>4.104</v>
      </c>
      <c r="AB550" s="1" t="str">
        <f t="shared" si="88"/>
        <v>0</v>
      </c>
    </row>
    <row r="551" spans="26:28" ht="25.5" thickBot="1" thickTop="1">
      <c r="Z551" s="1" t="s">
        <v>769</v>
      </c>
      <c r="AA551" s="1">
        <v>4.105</v>
      </c>
      <c r="AB551" s="1" t="str">
        <f t="shared" si="88"/>
        <v>0</v>
      </c>
    </row>
    <row r="552" spans="26:28" ht="25.5" thickBot="1" thickTop="1">
      <c r="Z552" s="1" t="s">
        <v>770</v>
      </c>
      <c r="AA552" s="1">
        <v>4.106</v>
      </c>
      <c r="AB552" s="1" t="str">
        <f t="shared" si="88"/>
        <v>0</v>
      </c>
    </row>
    <row r="553" spans="26:28" ht="25.5" thickBot="1" thickTop="1">
      <c r="Z553" s="1" t="s">
        <v>771</v>
      </c>
      <c r="AA553" s="1">
        <v>4.107</v>
      </c>
      <c r="AB553" s="1" t="str">
        <f t="shared" si="88"/>
        <v>0</v>
      </c>
    </row>
    <row r="554" spans="26:28" ht="25.5" thickBot="1" thickTop="1">
      <c r="Z554" s="1" t="s">
        <v>772</v>
      </c>
      <c r="AA554" s="1">
        <v>4.108</v>
      </c>
      <c r="AB554" s="1" t="str">
        <f t="shared" si="88"/>
        <v>0</v>
      </c>
    </row>
    <row r="555" spans="26:28" ht="25.5" thickBot="1" thickTop="1">
      <c r="Z555" s="1" t="s">
        <v>773</v>
      </c>
      <c r="AA555" s="1">
        <v>4.109</v>
      </c>
      <c r="AB555" s="1" t="str">
        <f t="shared" si="88"/>
        <v>0</v>
      </c>
    </row>
    <row r="556" spans="26:28" ht="25.5" thickBot="1" thickTop="1">
      <c r="Z556" s="1" t="s">
        <v>774</v>
      </c>
      <c r="AA556" s="1">
        <v>4.11</v>
      </c>
      <c r="AB556" s="1" t="str">
        <f t="shared" si="88"/>
        <v>0</v>
      </c>
    </row>
    <row r="557" spans="26:28" ht="25.5" thickBot="1" thickTop="1">
      <c r="Z557" s="1" t="s">
        <v>775</v>
      </c>
      <c r="AA557" s="1">
        <v>4.111</v>
      </c>
      <c r="AB557" s="1" t="str">
        <f t="shared" si="88"/>
        <v>0</v>
      </c>
    </row>
    <row r="558" spans="26:28" ht="25.5" thickBot="1" thickTop="1">
      <c r="Z558" s="1" t="s">
        <v>776</v>
      </c>
      <c r="AA558" s="1">
        <v>4.112</v>
      </c>
      <c r="AB558" s="1" t="str">
        <f t="shared" si="88"/>
        <v>0</v>
      </c>
    </row>
    <row r="559" spans="26:28" ht="25.5" thickBot="1" thickTop="1">
      <c r="Z559" s="1" t="s">
        <v>777</v>
      </c>
      <c r="AA559" s="1">
        <v>4.113</v>
      </c>
      <c r="AB559" s="1" t="str">
        <f t="shared" si="88"/>
        <v>0</v>
      </c>
    </row>
    <row r="560" spans="26:28" ht="25.5" thickBot="1" thickTop="1">
      <c r="Z560" s="1" t="s">
        <v>778</v>
      </c>
      <c r="AA560" s="1">
        <v>4.114</v>
      </c>
      <c r="AB560" s="1" t="str">
        <f t="shared" si="88"/>
        <v>0</v>
      </c>
    </row>
    <row r="561" spans="26:28" ht="25.5" thickBot="1" thickTop="1">
      <c r="Z561" s="1" t="s">
        <v>779</v>
      </c>
      <c r="AA561" s="1">
        <v>4.115</v>
      </c>
      <c r="AB561" s="1" t="str">
        <f t="shared" si="88"/>
        <v>0</v>
      </c>
    </row>
    <row r="562" spans="26:28" ht="25.5" thickBot="1" thickTop="1">
      <c r="Z562" s="1" t="s">
        <v>780</v>
      </c>
      <c r="AA562" s="1">
        <v>4.116</v>
      </c>
      <c r="AB562" s="1" t="str">
        <f t="shared" si="88"/>
        <v>0</v>
      </c>
    </row>
    <row r="563" spans="26:28" ht="25.5" thickBot="1" thickTop="1">
      <c r="Z563" s="1" t="s">
        <v>781</v>
      </c>
      <c r="AA563" s="1">
        <v>4.117</v>
      </c>
      <c r="AB563" s="1" t="str">
        <f t="shared" si="88"/>
        <v>0</v>
      </c>
    </row>
    <row r="564" spans="26:28" ht="25.5" thickBot="1" thickTop="1">
      <c r="Z564" s="1" t="s">
        <v>95</v>
      </c>
      <c r="AA564" s="1">
        <v>4.118</v>
      </c>
      <c r="AB564" s="1" t="str">
        <f t="shared" si="88"/>
        <v>0</v>
      </c>
    </row>
    <row r="565" spans="26:28" ht="25.5" thickBot="1" thickTop="1">
      <c r="Z565" s="1" t="s">
        <v>782</v>
      </c>
      <c r="AA565" s="1">
        <v>4.119</v>
      </c>
      <c r="AB565" s="1" t="str">
        <f t="shared" si="88"/>
        <v>0</v>
      </c>
    </row>
    <row r="566" spans="26:28" ht="25.5" thickBot="1" thickTop="1">
      <c r="Z566" s="1" t="s">
        <v>783</v>
      </c>
      <c r="AA566" s="1">
        <v>4.12</v>
      </c>
      <c r="AB566" s="1" t="str">
        <f t="shared" si="88"/>
        <v>0</v>
      </c>
    </row>
    <row r="567" spans="26:28" ht="25.5" thickBot="1" thickTop="1">
      <c r="Z567" s="1" t="s">
        <v>784</v>
      </c>
      <c r="AA567" s="1">
        <v>4.121</v>
      </c>
      <c r="AB567" s="1" t="str">
        <f t="shared" si="88"/>
        <v>0</v>
      </c>
    </row>
    <row r="568" spans="26:28" ht="25.5" thickBot="1" thickTop="1">
      <c r="Z568" s="1" t="s">
        <v>785</v>
      </c>
      <c r="AA568" s="1">
        <v>4.122</v>
      </c>
      <c r="AB568" s="1" t="str">
        <f t="shared" si="88"/>
        <v>0</v>
      </c>
    </row>
    <row r="569" spans="26:28" ht="25.5" thickBot="1" thickTop="1">
      <c r="Z569" s="1" t="s">
        <v>786</v>
      </c>
      <c r="AA569" s="1">
        <v>4.123</v>
      </c>
      <c r="AB569" s="1" t="str">
        <f t="shared" si="88"/>
        <v>0</v>
      </c>
    </row>
    <row r="570" spans="26:28" ht="25.5" thickBot="1" thickTop="1">
      <c r="Z570" s="1" t="s">
        <v>787</v>
      </c>
      <c r="AA570" s="1">
        <v>4.124</v>
      </c>
      <c r="AB570" s="1" t="str">
        <f t="shared" si="88"/>
        <v>0</v>
      </c>
    </row>
    <row r="571" spans="26:28" ht="25.5" thickBot="1" thickTop="1">
      <c r="Z571" s="1" t="s">
        <v>788</v>
      </c>
      <c r="AA571" s="1">
        <v>4.125</v>
      </c>
      <c r="AB571" s="1" t="str">
        <f t="shared" si="88"/>
        <v>0</v>
      </c>
    </row>
    <row r="572" spans="26:28" ht="25.5" thickBot="1" thickTop="1">
      <c r="Z572" s="1" t="s">
        <v>789</v>
      </c>
      <c r="AA572" s="1">
        <v>4.126</v>
      </c>
      <c r="AB572" s="1" t="str">
        <f t="shared" si="88"/>
        <v>0</v>
      </c>
    </row>
    <row r="573" spans="26:28" ht="25.5" thickBot="1" thickTop="1">
      <c r="Z573" s="1" t="s">
        <v>790</v>
      </c>
      <c r="AA573" s="1">
        <v>4.127</v>
      </c>
      <c r="AB573" s="1" t="str">
        <f t="shared" si="88"/>
        <v>0</v>
      </c>
    </row>
    <row r="574" spans="26:28" ht="25.5" thickBot="1" thickTop="1">
      <c r="Z574" s="1" t="s">
        <v>791</v>
      </c>
      <c r="AA574" s="1">
        <v>4.128</v>
      </c>
      <c r="AB574" s="1" t="str">
        <f t="shared" si="88"/>
        <v>0</v>
      </c>
    </row>
    <row r="575" spans="26:28" ht="25.5" thickBot="1" thickTop="1">
      <c r="Z575" s="1" t="s">
        <v>792</v>
      </c>
      <c r="AA575" s="1">
        <v>4.129</v>
      </c>
      <c r="AB575" s="1" t="str">
        <f t="shared" si="88"/>
        <v>0</v>
      </c>
    </row>
    <row r="576" spans="26:28" ht="25.5" thickBot="1" thickTop="1">
      <c r="Z576" s="1" t="s">
        <v>793</v>
      </c>
      <c r="AA576" s="1">
        <v>4.13</v>
      </c>
      <c r="AB576" s="1" t="str">
        <f t="shared" si="88"/>
        <v>0</v>
      </c>
    </row>
    <row r="577" spans="26:28" ht="25.5" thickBot="1" thickTop="1">
      <c r="Z577" s="1" t="s">
        <v>794</v>
      </c>
      <c r="AA577" s="1">
        <v>4.131</v>
      </c>
      <c r="AB577" s="1" t="str">
        <f t="shared" si="88"/>
        <v>0</v>
      </c>
    </row>
    <row r="578" spans="26:28" ht="25.5" thickBot="1" thickTop="1">
      <c r="Z578" s="1" t="s">
        <v>795</v>
      </c>
      <c r="AA578" s="1">
        <v>4.132</v>
      </c>
      <c r="AB578" s="1" t="str">
        <f t="shared" si="88"/>
        <v>0</v>
      </c>
    </row>
    <row r="579" spans="26:28" ht="25.5" thickBot="1" thickTop="1">
      <c r="Z579" s="1" t="s">
        <v>796</v>
      </c>
      <c r="AA579" s="1">
        <v>4.133</v>
      </c>
      <c r="AB579" s="1" t="str">
        <f t="shared" si="88"/>
        <v>0</v>
      </c>
    </row>
    <row r="580" spans="26:28" ht="25.5" thickBot="1" thickTop="1">
      <c r="Z580" s="1" t="s">
        <v>797</v>
      </c>
      <c r="AA580" s="1">
        <v>4.134</v>
      </c>
      <c r="AB580" s="1" t="str">
        <f t="shared" si="88"/>
        <v>0</v>
      </c>
    </row>
    <row r="581" spans="26:28" ht="25.5" thickBot="1" thickTop="1">
      <c r="Z581" s="1" t="s">
        <v>798</v>
      </c>
      <c r="AA581" s="1">
        <v>4.135</v>
      </c>
      <c r="AB581" s="1" t="str">
        <f t="shared" si="88"/>
        <v>0</v>
      </c>
    </row>
    <row r="582" spans="26:28" ht="25.5" thickBot="1" thickTop="1">
      <c r="Z582" s="1" t="s">
        <v>799</v>
      </c>
      <c r="AA582" s="1">
        <v>4.136</v>
      </c>
      <c r="AB582" s="1" t="str">
        <f t="shared" si="88"/>
        <v>0</v>
      </c>
    </row>
    <row r="583" spans="26:28" ht="25.5" thickBot="1" thickTop="1">
      <c r="Z583" s="1" t="s">
        <v>800</v>
      </c>
      <c r="AA583" s="1">
        <v>4.1370000000000005</v>
      </c>
      <c r="AB583" s="1" t="str">
        <f t="shared" si="88"/>
        <v>0</v>
      </c>
    </row>
    <row r="584" spans="26:28" ht="25.5" thickBot="1" thickTop="1">
      <c r="Z584" s="1" t="s">
        <v>801</v>
      </c>
      <c r="AA584" s="1">
        <v>4.138</v>
      </c>
      <c r="AB584" s="1" t="str">
        <f aca="true" t="shared" si="89" ref="AB584:AB647">IF(AA584&gt;$N$2,"0","1")</f>
        <v>0</v>
      </c>
    </row>
    <row r="585" spans="26:28" ht="25.5" thickBot="1" thickTop="1">
      <c r="Z585" s="1" t="s">
        <v>802</v>
      </c>
      <c r="AA585" s="1">
        <v>4.139</v>
      </c>
      <c r="AB585" s="1" t="str">
        <f t="shared" si="89"/>
        <v>0</v>
      </c>
    </row>
    <row r="586" spans="26:28" ht="25.5" thickBot="1" thickTop="1">
      <c r="Z586" s="1" t="s">
        <v>803</v>
      </c>
      <c r="AA586" s="1">
        <v>4.14</v>
      </c>
      <c r="AB586" s="1" t="str">
        <f t="shared" si="89"/>
        <v>0</v>
      </c>
    </row>
    <row r="587" spans="26:28" ht="25.5" thickBot="1" thickTop="1">
      <c r="Z587" s="1" t="s">
        <v>804</v>
      </c>
      <c r="AA587" s="1">
        <v>4.141</v>
      </c>
      <c r="AB587" s="1" t="str">
        <f t="shared" si="89"/>
        <v>0</v>
      </c>
    </row>
    <row r="588" spans="26:28" ht="25.5" thickBot="1" thickTop="1">
      <c r="Z588" s="1" t="s">
        <v>805</v>
      </c>
      <c r="AA588" s="1">
        <v>4.142</v>
      </c>
      <c r="AB588" s="1" t="str">
        <f t="shared" si="89"/>
        <v>0</v>
      </c>
    </row>
    <row r="589" spans="26:28" ht="25.5" thickBot="1" thickTop="1">
      <c r="Z589" s="1" t="s">
        <v>806</v>
      </c>
      <c r="AA589" s="1">
        <v>4.143</v>
      </c>
      <c r="AB589" s="1" t="str">
        <f t="shared" si="89"/>
        <v>0</v>
      </c>
    </row>
    <row r="590" spans="26:28" ht="25.5" thickBot="1" thickTop="1">
      <c r="Z590" s="1" t="s">
        <v>807</v>
      </c>
      <c r="AA590" s="1">
        <v>4.144</v>
      </c>
      <c r="AB590" s="1" t="str">
        <f t="shared" si="89"/>
        <v>0</v>
      </c>
    </row>
    <row r="591" spans="26:28" ht="25.5" thickBot="1" thickTop="1">
      <c r="Z591" s="1" t="s">
        <v>808</v>
      </c>
      <c r="AA591" s="1">
        <v>4.145</v>
      </c>
      <c r="AB591" s="1" t="str">
        <f t="shared" si="89"/>
        <v>0</v>
      </c>
    </row>
    <row r="592" spans="26:28" ht="25.5" thickBot="1" thickTop="1">
      <c r="Z592" s="1" t="s">
        <v>809</v>
      </c>
      <c r="AA592" s="1">
        <v>4.146</v>
      </c>
      <c r="AB592" s="1" t="str">
        <f t="shared" si="89"/>
        <v>0</v>
      </c>
    </row>
    <row r="593" spans="26:28" ht="25.5" thickBot="1" thickTop="1">
      <c r="Z593" s="1" t="s">
        <v>810</v>
      </c>
      <c r="AA593" s="1">
        <v>4.147</v>
      </c>
      <c r="AB593" s="1" t="str">
        <f t="shared" si="89"/>
        <v>0</v>
      </c>
    </row>
    <row r="594" spans="26:28" ht="25.5" thickBot="1" thickTop="1">
      <c r="Z594" s="1" t="s">
        <v>811</v>
      </c>
      <c r="AA594" s="1">
        <v>4.148</v>
      </c>
      <c r="AB594" s="1" t="str">
        <f t="shared" si="89"/>
        <v>0</v>
      </c>
    </row>
    <row r="595" spans="26:28" ht="25.5" thickBot="1" thickTop="1">
      <c r="Z595" s="1" t="s">
        <v>812</v>
      </c>
      <c r="AA595" s="1">
        <v>4.149</v>
      </c>
      <c r="AB595" s="1" t="str">
        <f t="shared" si="89"/>
        <v>0</v>
      </c>
    </row>
    <row r="596" spans="26:28" ht="25.5" thickBot="1" thickTop="1">
      <c r="Z596" s="1" t="s">
        <v>813</v>
      </c>
      <c r="AA596" s="1">
        <v>4.15</v>
      </c>
      <c r="AB596" s="1" t="str">
        <f t="shared" si="89"/>
        <v>0</v>
      </c>
    </row>
    <row r="597" spans="26:28" ht="25.5" thickBot="1" thickTop="1">
      <c r="Z597" s="1" t="s">
        <v>814</v>
      </c>
      <c r="AA597" s="1">
        <v>4.151</v>
      </c>
      <c r="AB597" s="1" t="str">
        <f t="shared" si="89"/>
        <v>0</v>
      </c>
    </row>
    <row r="598" spans="26:28" ht="25.5" thickBot="1" thickTop="1">
      <c r="Z598" s="1" t="s">
        <v>815</v>
      </c>
      <c r="AA598" s="1">
        <v>4.152</v>
      </c>
      <c r="AB598" s="1" t="str">
        <f t="shared" si="89"/>
        <v>0</v>
      </c>
    </row>
    <row r="599" spans="26:28" ht="25.5" thickBot="1" thickTop="1">
      <c r="Z599" s="1" t="s">
        <v>816</v>
      </c>
      <c r="AA599" s="1">
        <v>4.153</v>
      </c>
      <c r="AB599" s="1" t="str">
        <f t="shared" si="89"/>
        <v>0</v>
      </c>
    </row>
    <row r="600" spans="26:28" ht="25.5" thickBot="1" thickTop="1">
      <c r="Z600" s="1" t="s">
        <v>817</v>
      </c>
      <c r="AA600" s="1">
        <v>4.154</v>
      </c>
      <c r="AB600" s="1" t="str">
        <f t="shared" si="89"/>
        <v>0</v>
      </c>
    </row>
    <row r="601" spans="26:28" ht="25.5" thickBot="1" thickTop="1">
      <c r="Z601" s="1" t="s">
        <v>818</v>
      </c>
      <c r="AA601" s="1">
        <v>4.155</v>
      </c>
      <c r="AB601" s="1" t="str">
        <f t="shared" si="89"/>
        <v>0</v>
      </c>
    </row>
    <row r="602" spans="26:28" ht="25.5" thickBot="1" thickTop="1">
      <c r="Z602" s="1" t="s">
        <v>819</v>
      </c>
      <c r="AA602" s="1">
        <v>4.156</v>
      </c>
      <c r="AB602" s="1" t="str">
        <f t="shared" si="89"/>
        <v>0</v>
      </c>
    </row>
    <row r="603" spans="26:28" ht="25.5" thickBot="1" thickTop="1">
      <c r="Z603" s="1" t="s">
        <v>820</v>
      </c>
      <c r="AA603" s="1">
        <v>4.157</v>
      </c>
      <c r="AB603" s="1" t="str">
        <f t="shared" si="89"/>
        <v>0</v>
      </c>
    </row>
    <row r="604" spans="26:28" ht="25.5" thickBot="1" thickTop="1">
      <c r="Z604" s="1" t="s">
        <v>821</v>
      </c>
      <c r="AA604" s="1">
        <v>4.158</v>
      </c>
      <c r="AB604" s="1" t="str">
        <f t="shared" si="89"/>
        <v>0</v>
      </c>
    </row>
    <row r="605" spans="26:28" ht="25.5" thickBot="1" thickTop="1">
      <c r="Z605" s="1" t="s">
        <v>822</v>
      </c>
      <c r="AA605" s="1">
        <v>4.159</v>
      </c>
      <c r="AB605" s="1" t="str">
        <f t="shared" si="89"/>
        <v>0</v>
      </c>
    </row>
    <row r="606" spans="26:28" ht="25.5" thickBot="1" thickTop="1">
      <c r="Z606" s="1" t="s">
        <v>823</v>
      </c>
      <c r="AA606" s="1">
        <v>4.16</v>
      </c>
      <c r="AB606" s="1" t="str">
        <f t="shared" si="89"/>
        <v>0</v>
      </c>
    </row>
    <row r="607" spans="26:28" ht="25.5" thickBot="1" thickTop="1">
      <c r="Z607" s="1" t="s">
        <v>824</v>
      </c>
      <c r="AA607" s="1">
        <v>4.161</v>
      </c>
      <c r="AB607" s="1" t="str">
        <f t="shared" si="89"/>
        <v>0</v>
      </c>
    </row>
    <row r="608" spans="26:28" ht="25.5" thickBot="1" thickTop="1">
      <c r="Z608" s="1" t="s">
        <v>825</v>
      </c>
      <c r="AA608" s="1">
        <v>4.162</v>
      </c>
      <c r="AB608" s="1" t="str">
        <f t="shared" si="89"/>
        <v>0</v>
      </c>
    </row>
    <row r="609" spans="26:28" ht="25.5" thickBot="1" thickTop="1">
      <c r="Z609" s="1" t="s">
        <v>826</v>
      </c>
      <c r="AA609" s="1">
        <v>4.163</v>
      </c>
      <c r="AB609" s="1" t="str">
        <f t="shared" si="89"/>
        <v>0</v>
      </c>
    </row>
    <row r="610" spans="26:28" ht="25.5" thickBot="1" thickTop="1">
      <c r="Z610" s="1" t="s">
        <v>827</v>
      </c>
      <c r="AA610" s="1">
        <v>4.164</v>
      </c>
      <c r="AB610" s="1" t="str">
        <f t="shared" si="89"/>
        <v>0</v>
      </c>
    </row>
    <row r="611" spans="26:28" ht="25.5" thickBot="1" thickTop="1">
      <c r="Z611" s="1" t="s">
        <v>828</v>
      </c>
      <c r="AA611" s="1">
        <v>4.165</v>
      </c>
      <c r="AB611" s="1" t="str">
        <f t="shared" si="89"/>
        <v>0</v>
      </c>
    </row>
    <row r="612" spans="26:28" ht="25.5" thickBot="1" thickTop="1">
      <c r="Z612" s="1" t="s">
        <v>829</v>
      </c>
      <c r="AA612" s="1">
        <v>4.166</v>
      </c>
      <c r="AB612" s="1" t="str">
        <f t="shared" si="89"/>
        <v>0</v>
      </c>
    </row>
    <row r="613" spans="26:28" ht="25.5" thickBot="1" thickTop="1">
      <c r="Z613" s="1" t="s">
        <v>830</v>
      </c>
      <c r="AA613" s="1">
        <v>4.167</v>
      </c>
      <c r="AB613" s="1" t="str">
        <f t="shared" si="89"/>
        <v>0</v>
      </c>
    </row>
    <row r="614" spans="26:28" ht="25.5" thickBot="1" thickTop="1">
      <c r="Z614" s="1" t="s">
        <v>831</v>
      </c>
      <c r="AA614" s="1">
        <v>4.168</v>
      </c>
      <c r="AB614" s="1" t="str">
        <f t="shared" si="89"/>
        <v>0</v>
      </c>
    </row>
    <row r="615" spans="26:28" ht="25.5" thickBot="1" thickTop="1">
      <c r="Z615" s="1" t="s">
        <v>832</v>
      </c>
      <c r="AA615" s="1">
        <v>4.169</v>
      </c>
      <c r="AB615" s="1" t="str">
        <f t="shared" si="89"/>
        <v>0</v>
      </c>
    </row>
    <row r="616" spans="26:28" ht="25.5" thickBot="1" thickTop="1">
      <c r="Z616" s="1" t="s">
        <v>833</v>
      </c>
      <c r="AA616" s="1">
        <v>4.17</v>
      </c>
      <c r="AB616" s="1" t="str">
        <f t="shared" si="89"/>
        <v>0</v>
      </c>
    </row>
    <row r="617" spans="26:28" ht="25.5" thickBot="1" thickTop="1">
      <c r="Z617" s="1" t="s">
        <v>834</v>
      </c>
      <c r="AA617" s="1">
        <v>4.171</v>
      </c>
      <c r="AB617" s="1" t="str">
        <f t="shared" si="89"/>
        <v>0</v>
      </c>
    </row>
    <row r="618" spans="26:28" ht="25.5" thickBot="1" thickTop="1">
      <c r="Z618" s="1" t="s">
        <v>835</v>
      </c>
      <c r="AA618" s="1">
        <v>4.172</v>
      </c>
      <c r="AB618" s="1" t="str">
        <f t="shared" si="89"/>
        <v>0</v>
      </c>
    </row>
    <row r="619" spans="26:28" ht="25.5" thickBot="1" thickTop="1">
      <c r="Z619" s="1" t="s">
        <v>836</v>
      </c>
      <c r="AA619" s="1">
        <v>4.173</v>
      </c>
      <c r="AB619" s="1" t="str">
        <f t="shared" si="89"/>
        <v>0</v>
      </c>
    </row>
    <row r="620" spans="26:28" ht="25.5" thickBot="1" thickTop="1">
      <c r="Z620" s="1" t="s">
        <v>837</v>
      </c>
      <c r="AA620" s="1">
        <v>4.174</v>
      </c>
      <c r="AB620" s="1" t="str">
        <f t="shared" si="89"/>
        <v>0</v>
      </c>
    </row>
    <row r="621" spans="26:28" ht="25.5" thickBot="1" thickTop="1">
      <c r="Z621" s="1" t="s">
        <v>838</v>
      </c>
      <c r="AA621" s="1">
        <v>4.175</v>
      </c>
      <c r="AB621" s="1" t="str">
        <f t="shared" si="89"/>
        <v>0</v>
      </c>
    </row>
    <row r="622" spans="26:28" ht="25.5" thickBot="1" thickTop="1">
      <c r="Z622" s="1" t="s">
        <v>839</v>
      </c>
      <c r="AA622" s="1">
        <v>4.176</v>
      </c>
      <c r="AB622" s="1" t="str">
        <f t="shared" si="89"/>
        <v>0</v>
      </c>
    </row>
    <row r="623" spans="26:28" ht="25.5" thickBot="1" thickTop="1">
      <c r="Z623" s="1" t="s">
        <v>840</v>
      </c>
      <c r="AA623" s="1">
        <v>4.177</v>
      </c>
      <c r="AB623" s="1" t="str">
        <f t="shared" si="89"/>
        <v>0</v>
      </c>
    </row>
    <row r="624" spans="26:28" ht="25.5" thickBot="1" thickTop="1">
      <c r="Z624" s="1" t="s">
        <v>841</v>
      </c>
      <c r="AA624" s="1">
        <v>4.178</v>
      </c>
      <c r="AB624" s="1" t="str">
        <f t="shared" si="89"/>
        <v>0</v>
      </c>
    </row>
    <row r="625" spans="26:28" ht="25.5" thickBot="1" thickTop="1">
      <c r="Z625" s="1" t="s">
        <v>842</v>
      </c>
      <c r="AA625" s="1">
        <v>4.179</v>
      </c>
      <c r="AB625" s="1" t="str">
        <f t="shared" si="89"/>
        <v>0</v>
      </c>
    </row>
    <row r="626" spans="26:28" ht="25.5" thickBot="1" thickTop="1">
      <c r="Z626" s="1" t="s">
        <v>843</v>
      </c>
      <c r="AA626" s="1">
        <v>4.18</v>
      </c>
      <c r="AB626" s="1" t="str">
        <f t="shared" si="89"/>
        <v>0</v>
      </c>
    </row>
    <row r="627" spans="26:28" ht="25.5" thickBot="1" thickTop="1">
      <c r="Z627" s="1" t="s">
        <v>844</v>
      </c>
      <c r="AA627" s="1">
        <v>4.181</v>
      </c>
      <c r="AB627" s="1" t="str">
        <f t="shared" si="89"/>
        <v>0</v>
      </c>
    </row>
    <row r="628" spans="26:28" ht="25.5" thickBot="1" thickTop="1">
      <c r="Z628" s="1" t="s">
        <v>845</v>
      </c>
      <c r="AA628" s="1">
        <v>4.182</v>
      </c>
      <c r="AB628" s="1" t="str">
        <f t="shared" si="89"/>
        <v>0</v>
      </c>
    </row>
    <row r="629" spans="26:28" ht="25.5" thickBot="1" thickTop="1">
      <c r="Z629" s="1" t="s">
        <v>846</v>
      </c>
      <c r="AA629" s="1">
        <v>4.183</v>
      </c>
      <c r="AB629" s="1" t="str">
        <f t="shared" si="89"/>
        <v>0</v>
      </c>
    </row>
    <row r="630" spans="26:28" ht="25.5" thickBot="1" thickTop="1">
      <c r="Z630" s="1" t="s">
        <v>847</v>
      </c>
      <c r="AA630" s="1">
        <v>4.184</v>
      </c>
      <c r="AB630" s="1" t="str">
        <f t="shared" si="89"/>
        <v>0</v>
      </c>
    </row>
    <row r="631" spans="26:28" ht="25.5" thickBot="1" thickTop="1">
      <c r="Z631" s="1" t="s">
        <v>848</v>
      </c>
      <c r="AA631" s="1">
        <v>4.185</v>
      </c>
      <c r="AB631" s="1" t="str">
        <f t="shared" si="89"/>
        <v>0</v>
      </c>
    </row>
    <row r="632" spans="26:28" ht="25.5" thickBot="1" thickTop="1">
      <c r="Z632" s="1" t="s">
        <v>849</v>
      </c>
      <c r="AA632" s="1">
        <v>4.186</v>
      </c>
      <c r="AB632" s="1" t="str">
        <f t="shared" si="89"/>
        <v>0</v>
      </c>
    </row>
    <row r="633" spans="26:28" ht="25.5" thickBot="1" thickTop="1">
      <c r="Z633" s="1" t="s">
        <v>850</v>
      </c>
      <c r="AA633" s="1">
        <v>4.187</v>
      </c>
      <c r="AB633" s="1" t="str">
        <f t="shared" si="89"/>
        <v>0</v>
      </c>
    </row>
    <row r="634" spans="26:28" ht="25.5" thickBot="1" thickTop="1">
      <c r="Z634" s="1" t="s">
        <v>851</v>
      </c>
      <c r="AA634" s="1">
        <v>4.188</v>
      </c>
      <c r="AB634" s="1" t="str">
        <f t="shared" si="89"/>
        <v>0</v>
      </c>
    </row>
    <row r="635" spans="26:28" ht="25.5" thickBot="1" thickTop="1">
      <c r="Z635" s="1" t="s">
        <v>852</v>
      </c>
      <c r="AA635" s="1">
        <v>4.189</v>
      </c>
      <c r="AB635" s="1" t="str">
        <f t="shared" si="89"/>
        <v>0</v>
      </c>
    </row>
    <row r="636" spans="26:28" ht="25.5" thickBot="1" thickTop="1">
      <c r="Z636" s="1" t="s">
        <v>853</v>
      </c>
      <c r="AA636" s="1">
        <v>4.19</v>
      </c>
      <c r="AB636" s="1" t="str">
        <f t="shared" si="89"/>
        <v>0</v>
      </c>
    </row>
    <row r="637" spans="26:28" ht="25.5" thickBot="1" thickTop="1">
      <c r="Z637" s="1" t="s">
        <v>854</v>
      </c>
      <c r="AA637" s="1">
        <v>4.191</v>
      </c>
      <c r="AB637" s="1" t="str">
        <f t="shared" si="89"/>
        <v>0</v>
      </c>
    </row>
    <row r="638" spans="26:28" ht="25.5" thickBot="1" thickTop="1">
      <c r="Z638" s="1" t="s">
        <v>855</v>
      </c>
      <c r="AA638" s="1">
        <v>4.192</v>
      </c>
      <c r="AB638" s="1" t="str">
        <f t="shared" si="89"/>
        <v>0</v>
      </c>
    </row>
    <row r="639" spans="26:28" ht="25.5" thickBot="1" thickTop="1">
      <c r="Z639" s="1" t="s">
        <v>856</v>
      </c>
      <c r="AA639" s="1">
        <v>4.193</v>
      </c>
      <c r="AB639" s="1" t="str">
        <f t="shared" si="89"/>
        <v>0</v>
      </c>
    </row>
    <row r="640" spans="26:28" ht="25.5" thickBot="1" thickTop="1">
      <c r="Z640" s="1" t="s">
        <v>857</v>
      </c>
      <c r="AA640" s="1">
        <v>4.194</v>
      </c>
      <c r="AB640" s="1" t="str">
        <f t="shared" si="89"/>
        <v>0</v>
      </c>
    </row>
    <row r="641" spans="26:28" ht="25.5" thickBot="1" thickTop="1">
      <c r="Z641" s="1" t="s">
        <v>858</v>
      </c>
      <c r="AA641" s="1">
        <v>4.195</v>
      </c>
      <c r="AB641" s="1" t="str">
        <f t="shared" si="89"/>
        <v>0</v>
      </c>
    </row>
    <row r="642" spans="26:28" ht="25.5" thickBot="1" thickTop="1">
      <c r="Z642" s="1" t="s">
        <v>859</v>
      </c>
      <c r="AA642" s="1">
        <v>4.196</v>
      </c>
      <c r="AB642" s="1" t="str">
        <f t="shared" si="89"/>
        <v>0</v>
      </c>
    </row>
    <row r="643" spans="26:28" ht="25.5" thickBot="1" thickTop="1">
      <c r="Z643" s="1" t="s">
        <v>860</v>
      </c>
      <c r="AA643" s="1">
        <v>4.197</v>
      </c>
      <c r="AB643" s="1" t="str">
        <f t="shared" si="89"/>
        <v>0</v>
      </c>
    </row>
    <row r="644" spans="26:28" ht="25.5" thickBot="1" thickTop="1">
      <c r="Z644" s="1" t="s">
        <v>861</v>
      </c>
      <c r="AA644" s="1">
        <v>4.198</v>
      </c>
      <c r="AB644" s="1" t="str">
        <f t="shared" si="89"/>
        <v>0</v>
      </c>
    </row>
    <row r="645" spans="26:28" ht="25.5" thickBot="1" thickTop="1">
      <c r="Z645" s="1" t="s">
        <v>862</v>
      </c>
      <c r="AA645" s="1">
        <v>4.199</v>
      </c>
      <c r="AB645" s="1" t="str">
        <f t="shared" si="89"/>
        <v>0</v>
      </c>
    </row>
    <row r="646" spans="26:28" ht="25.5" thickBot="1" thickTop="1">
      <c r="Z646" s="1" t="s">
        <v>863</v>
      </c>
      <c r="AA646" s="1">
        <v>4.2</v>
      </c>
      <c r="AB646" s="1" t="str">
        <f t="shared" si="89"/>
        <v>0</v>
      </c>
    </row>
    <row r="647" spans="26:28" ht="25.5" thickBot="1" thickTop="1">
      <c r="Z647" s="1" t="s">
        <v>864</v>
      </c>
      <c r="AA647" s="1">
        <v>4.201</v>
      </c>
      <c r="AB647" s="1" t="str">
        <f t="shared" si="89"/>
        <v>0</v>
      </c>
    </row>
    <row r="648" spans="26:28" ht="25.5" thickBot="1" thickTop="1">
      <c r="Z648" s="1" t="s">
        <v>865</v>
      </c>
      <c r="AA648" s="1">
        <v>4.202</v>
      </c>
      <c r="AB648" s="1" t="str">
        <f aca="true" t="shared" si="90" ref="AB648:AB711">IF(AA648&gt;$N$2,"0","1")</f>
        <v>0</v>
      </c>
    </row>
    <row r="649" spans="26:28" ht="25.5" thickBot="1" thickTop="1">
      <c r="Z649" s="1" t="s">
        <v>280</v>
      </c>
      <c r="AA649" s="1">
        <v>5.001</v>
      </c>
      <c r="AB649" s="1" t="str">
        <f t="shared" si="90"/>
        <v>0</v>
      </c>
    </row>
    <row r="650" spans="26:28" ht="25.5" thickBot="1" thickTop="1">
      <c r="Z650" s="1" t="s">
        <v>188</v>
      </c>
      <c r="AA650" s="1">
        <v>5.002</v>
      </c>
      <c r="AB650" s="1" t="str">
        <f t="shared" si="90"/>
        <v>0</v>
      </c>
    </row>
    <row r="651" spans="26:28" ht="25.5" thickBot="1" thickTop="1">
      <c r="Z651" s="1" t="s">
        <v>206</v>
      </c>
      <c r="AA651" s="1">
        <v>5.003</v>
      </c>
      <c r="AB651" s="1" t="str">
        <f t="shared" si="90"/>
        <v>0</v>
      </c>
    </row>
    <row r="652" spans="26:28" ht="25.5" thickBot="1" thickTop="1">
      <c r="Z652" s="1" t="s">
        <v>267</v>
      </c>
      <c r="AA652" s="1">
        <v>5.004</v>
      </c>
      <c r="AB652" s="1" t="str">
        <f t="shared" si="90"/>
        <v>0</v>
      </c>
    </row>
    <row r="653" spans="26:28" ht="25.5" thickBot="1" thickTop="1">
      <c r="Z653" s="1" t="s">
        <v>218</v>
      </c>
      <c r="AA653" s="1">
        <v>5.005</v>
      </c>
      <c r="AB653" s="1" t="str">
        <f t="shared" si="90"/>
        <v>0</v>
      </c>
    </row>
    <row r="654" spans="26:28" ht="25.5" thickBot="1" thickTop="1">
      <c r="Z654" s="1" t="s">
        <v>220</v>
      </c>
      <c r="AA654" s="1">
        <v>5.006</v>
      </c>
      <c r="AB654" s="1" t="str">
        <f t="shared" si="90"/>
        <v>0</v>
      </c>
    </row>
    <row r="655" spans="26:28" ht="25.5" thickBot="1" thickTop="1">
      <c r="Z655" s="1" t="s">
        <v>160</v>
      </c>
      <c r="AA655" s="1">
        <v>5.007</v>
      </c>
      <c r="AB655" s="1" t="str">
        <f t="shared" si="90"/>
        <v>0</v>
      </c>
    </row>
    <row r="656" spans="26:28" ht="25.5" thickBot="1" thickTop="1">
      <c r="Z656" s="1" t="s">
        <v>237</v>
      </c>
      <c r="AA656" s="1">
        <v>5.008</v>
      </c>
      <c r="AB656" s="1" t="str">
        <f t="shared" si="90"/>
        <v>0</v>
      </c>
    </row>
    <row r="657" spans="26:28" ht="25.5" thickBot="1" thickTop="1">
      <c r="Z657" s="1" t="s">
        <v>258</v>
      </c>
      <c r="AA657" s="1">
        <v>5.009</v>
      </c>
      <c r="AB657" s="1" t="str">
        <f t="shared" si="90"/>
        <v>0</v>
      </c>
    </row>
    <row r="658" spans="26:28" ht="25.5" thickBot="1" thickTop="1">
      <c r="Z658" s="1" t="s">
        <v>106</v>
      </c>
      <c r="AA658" s="1">
        <v>5.01</v>
      </c>
      <c r="AB658" s="1" t="str">
        <f t="shared" si="90"/>
        <v>0</v>
      </c>
    </row>
    <row r="659" spans="26:28" ht="25.5" thickBot="1" thickTop="1">
      <c r="Z659" s="1" t="s">
        <v>159</v>
      </c>
      <c r="AA659" s="1">
        <v>5.011</v>
      </c>
      <c r="AB659" s="1" t="str">
        <f t="shared" si="90"/>
        <v>0</v>
      </c>
    </row>
    <row r="660" spans="26:28" ht="25.5" thickBot="1" thickTop="1">
      <c r="Z660" s="1" t="s">
        <v>170</v>
      </c>
      <c r="AA660" s="1">
        <v>5.012</v>
      </c>
      <c r="AB660" s="1" t="str">
        <f t="shared" si="90"/>
        <v>0</v>
      </c>
    </row>
    <row r="661" spans="26:28" ht="25.5" thickBot="1" thickTop="1">
      <c r="Z661" s="1" t="s">
        <v>228</v>
      </c>
      <c r="AA661" s="1">
        <v>5.013</v>
      </c>
      <c r="AB661" s="1" t="str">
        <f t="shared" si="90"/>
        <v>0</v>
      </c>
    </row>
    <row r="662" spans="26:28" ht="25.5" thickBot="1" thickTop="1">
      <c r="Z662" s="1" t="s">
        <v>298</v>
      </c>
      <c r="AA662" s="1">
        <v>5.014</v>
      </c>
      <c r="AB662" s="1" t="str">
        <f t="shared" si="90"/>
        <v>0</v>
      </c>
    </row>
    <row r="663" spans="26:28" ht="25.5" thickBot="1" thickTop="1">
      <c r="Z663" s="1" t="s">
        <v>198</v>
      </c>
      <c r="AA663" s="1">
        <v>5.015</v>
      </c>
      <c r="AB663" s="1" t="str">
        <f t="shared" si="90"/>
        <v>0</v>
      </c>
    </row>
    <row r="664" spans="26:28" ht="25.5" thickBot="1" thickTop="1">
      <c r="Z664" s="1" t="s">
        <v>176</v>
      </c>
      <c r="AA664" s="1">
        <v>5.016</v>
      </c>
      <c r="AB664" s="1" t="str">
        <f t="shared" si="90"/>
        <v>0</v>
      </c>
    </row>
    <row r="665" spans="26:28" ht="25.5" thickBot="1" thickTop="1">
      <c r="Z665" s="1" t="s">
        <v>153</v>
      </c>
      <c r="AA665" s="1">
        <v>5.017</v>
      </c>
      <c r="AB665" s="1" t="str">
        <f t="shared" si="90"/>
        <v>0</v>
      </c>
    </row>
    <row r="666" spans="26:28" ht="25.5" thickBot="1" thickTop="1">
      <c r="Z666" s="1" t="s">
        <v>156</v>
      </c>
      <c r="AA666" s="1">
        <v>5.018</v>
      </c>
      <c r="AB666" s="1" t="str">
        <f t="shared" si="90"/>
        <v>0</v>
      </c>
    </row>
    <row r="667" spans="26:28" ht="25.5" thickBot="1" thickTop="1">
      <c r="Z667" s="1" t="s">
        <v>277</v>
      </c>
      <c r="AA667" s="1">
        <v>5.019</v>
      </c>
      <c r="AB667" s="1" t="str">
        <f t="shared" si="90"/>
        <v>0</v>
      </c>
    </row>
    <row r="668" spans="26:28" ht="25.5" thickBot="1" thickTop="1">
      <c r="Z668" s="1" t="s">
        <v>226</v>
      </c>
      <c r="AA668" s="1">
        <v>5.02</v>
      </c>
      <c r="AB668" s="1" t="str">
        <f t="shared" si="90"/>
        <v>0</v>
      </c>
    </row>
    <row r="669" spans="26:28" ht="25.5" thickBot="1" thickTop="1">
      <c r="Z669" s="1" t="s">
        <v>297</v>
      </c>
      <c r="AA669" s="1">
        <v>5.021</v>
      </c>
      <c r="AB669" s="1" t="str">
        <f t="shared" si="90"/>
        <v>0</v>
      </c>
    </row>
    <row r="670" spans="26:28" ht="25.5" thickBot="1" thickTop="1">
      <c r="Z670" s="1" t="s">
        <v>301</v>
      </c>
      <c r="AA670" s="1">
        <v>5.022</v>
      </c>
      <c r="AB670" s="1" t="str">
        <f t="shared" si="90"/>
        <v>0</v>
      </c>
    </row>
    <row r="671" spans="26:28" ht="25.5" thickBot="1" thickTop="1">
      <c r="Z671" s="1" t="s">
        <v>203</v>
      </c>
      <c r="AA671" s="1">
        <v>5.023</v>
      </c>
      <c r="AB671" s="1" t="str">
        <f t="shared" si="90"/>
        <v>0</v>
      </c>
    </row>
    <row r="672" spans="26:28" ht="25.5" thickBot="1" thickTop="1">
      <c r="Z672" s="1" t="s">
        <v>186</v>
      </c>
      <c r="AA672" s="1">
        <v>5.024</v>
      </c>
      <c r="AB672" s="1" t="str">
        <f t="shared" si="90"/>
        <v>0</v>
      </c>
    </row>
    <row r="673" spans="26:28" ht="25.5" thickBot="1" thickTop="1">
      <c r="Z673" s="1" t="s">
        <v>141</v>
      </c>
      <c r="AA673" s="1">
        <v>5.025</v>
      </c>
      <c r="AB673" s="1" t="str">
        <f t="shared" si="90"/>
        <v>0</v>
      </c>
    </row>
    <row r="674" spans="26:28" ht="25.5" thickBot="1" thickTop="1">
      <c r="Z674" s="1" t="s">
        <v>107</v>
      </c>
      <c r="AA674" s="1">
        <v>5.026</v>
      </c>
      <c r="AB674" s="1" t="str">
        <f t="shared" si="90"/>
        <v>0</v>
      </c>
    </row>
    <row r="675" spans="26:28" ht="25.5" thickBot="1" thickTop="1">
      <c r="Z675" s="1" t="s">
        <v>866</v>
      </c>
      <c r="AA675" s="1">
        <v>5.027</v>
      </c>
      <c r="AB675" s="1" t="str">
        <f t="shared" si="90"/>
        <v>0</v>
      </c>
    </row>
    <row r="676" spans="26:28" ht="25.5" thickBot="1" thickTop="1">
      <c r="Z676" s="1" t="s">
        <v>146</v>
      </c>
      <c r="AA676" s="1">
        <v>5.028</v>
      </c>
      <c r="AB676" s="1" t="str">
        <f t="shared" si="90"/>
        <v>0</v>
      </c>
    </row>
    <row r="677" spans="26:28" ht="25.5" thickBot="1" thickTop="1">
      <c r="Z677" s="1" t="s">
        <v>182</v>
      </c>
      <c r="AA677" s="1">
        <v>5.029</v>
      </c>
      <c r="AB677" s="1" t="str">
        <f t="shared" si="90"/>
        <v>0</v>
      </c>
    </row>
    <row r="678" spans="26:28" ht="25.5" thickBot="1" thickTop="1">
      <c r="Z678" s="1" t="s">
        <v>222</v>
      </c>
      <c r="AA678" s="1">
        <v>5.03</v>
      </c>
      <c r="AB678" s="1" t="str">
        <f t="shared" si="90"/>
        <v>0</v>
      </c>
    </row>
    <row r="679" spans="26:28" ht="25.5" thickBot="1" thickTop="1">
      <c r="Z679" s="1" t="s">
        <v>867</v>
      </c>
      <c r="AA679" s="1">
        <v>5.031</v>
      </c>
      <c r="AB679" s="1" t="str">
        <f t="shared" si="90"/>
        <v>0</v>
      </c>
    </row>
    <row r="680" spans="26:28" ht="25.5" thickBot="1" thickTop="1">
      <c r="Z680" s="1" t="s">
        <v>102</v>
      </c>
      <c r="AA680" s="1">
        <v>5.032</v>
      </c>
      <c r="AB680" s="1" t="str">
        <f t="shared" si="90"/>
        <v>0</v>
      </c>
    </row>
    <row r="681" spans="26:28" ht="25.5" thickBot="1" thickTop="1">
      <c r="Z681" s="1" t="s">
        <v>161</v>
      </c>
      <c r="AA681" s="1">
        <v>5.033</v>
      </c>
      <c r="AB681" s="1" t="str">
        <f t="shared" si="90"/>
        <v>0</v>
      </c>
    </row>
    <row r="682" spans="26:28" ht="25.5" thickBot="1" thickTop="1">
      <c r="Z682" s="1" t="s">
        <v>262</v>
      </c>
      <c r="AA682" s="1">
        <v>5.034</v>
      </c>
      <c r="AB682" s="1" t="str">
        <f t="shared" si="90"/>
        <v>0</v>
      </c>
    </row>
    <row r="683" spans="26:28" ht="25.5" thickBot="1" thickTop="1">
      <c r="Z683" s="1" t="s">
        <v>310</v>
      </c>
      <c r="AA683" s="1">
        <v>5.035</v>
      </c>
      <c r="AB683" s="1" t="str">
        <f t="shared" si="90"/>
        <v>0</v>
      </c>
    </row>
    <row r="684" spans="26:28" ht="25.5" thickBot="1" thickTop="1">
      <c r="Z684" s="1" t="s">
        <v>221</v>
      </c>
      <c r="AA684" s="1">
        <v>5.036</v>
      </c>
      <c r="AB684" s="1" t="str">
        <f t="shared" si="90"/>
        <v>0</v>
      </c>
    </row>
    <row r="685" spans="26:28" ht="25.5" thickBot="1" thickTop="1">
      <c r="Z685" s="1" t="s">
        <v>229</v>
      </c>
      <c r="AA685" s="1">
        <v>5.037</v>
      </c>
      <c r="AB685" s="1" t="str">
        <f t="shared" si="90"/>
        <v>0</v>
      </c>
    </row>
    <row r="686" spans="26:28" ht="25.5" thickBot="1" thickTop="1">
      <c r="Z686" s="1" t="s">
        <v>290</v>
      </c>
      <c r="AA686" s="1">
        <v>5.038</v>
      </c>
      <c r="AB686" s="1" t="str">
        <f t="shared" si="90"/>
        <v>0</v>
      </c>
    </row>
    <row r="687" spans="26:28" ht="25.5" thickBot="1" thickTop="1">
      <c r="Z687" s="1" t="s">
        <v>149</v>
      </c>
      <c r="AA687" s="1">
        <v>5.039</v>
      </c>
      <c r="AB687" s="1" t="str">
        <f t="shared" si="90"/>
        <v>0</v>
      </c>
    </row>
    <row r="688" spans="26:28" ht="25.5" thickBot="1" thickTop="1">
      <c r="Z688" s="1" t="s">
        <v>142</v>
      </c>
      <c r="AA688" s="1">
        <v>5.04</v>
      </c>
      <c r="AB688" s="1" t="str">
        <f t="shared" si="90"/>
        <v>0</v>
      </c>
    </row>
    <row r="689" spans="26:28" ht="25.5" thickBot="1" thickTop="1">
      <c r="Z689" s="1" t="s">
        <v>227</v>
      </c>
      <c r="AA689" s="1">
        <v>5.041</v>
      </c>
      <c r="AB689" s="1" t="str">
        <f t="shared" si="90"/>
        <v>0</v>
      </c>
    </row>
    <row r="690" spans="26:28" ht="25.5" thickBot="1" thickTop="1">
      <c r="Z690" s="1" t="s">
        <v>207</v>
      </c>
      <c r="AA690" s="1">
        <v>5.042</v>
      </c>
      <c r="AB690" s="1" t="str">
        <f t="shared" si="90"/>
        <v>0</v>
      </c>
    </row>
    <row r="691" spans="26:28" ht="25.5" thickBot="1" thickTop="1">
      <c r="Z691" s="1" t="s">
        <v>213</v>
      </c>
      <c r="AA691" s="1">
        <v>5.043</v>
      </c>
      <c r="AB691" s="1" t="str">
        <f t="shared" si="90"/>
        <v>0</v>
      </c>
    </row>
    <row r="692" spans="26:28" ht="25.5" thickBot="1" thickTop="1">
      <c r="Z692" s="1" t="s">
        <v>312</v>
      </c>
      <c r="AA692" s="1">
        <v>5.044</v>
      </c>
      <c r="AB692" s="1" t="str">
        <f t="shared" si="90"/>
        <v>0</v>
      </c>
    </row>
    <row r="693" spans="26:28" ht="25.5" thickBot="1" thickTop="1">
      <c r="Z693" s="1" t="s">
        <v>274</v>
      </c>
      <c r="AA693" s="1">
        <v>5.045</v>
      </c>
      <c r="AB693" s="1" t="str">
        <f t="shared" si="90"/>
        <v>0</v>
      </c>
    </row>
    <row r="694" spans="26:28" ht="25.5" thickBot="1" thickTop="1">
      <c r="Z694" s="1" t="s">
        <v>197</v>
      </c>
      <c r="AA694" s="1">
        <v>5.046</v>
      </c>
      <c r="AB694" s="1" t="str">
        <f t="shared" si="90"/>
        <v>0</v>
      </c>
    </row>
    <row r="695" spans="26:28" ht="25.5" thickBot="1" thickTop="1">
      <c r="Z695" s="1" t="s">
        <v>249</v>
      </c>
      <c r="AA695" s="1">
        <v>5.047</v>
      </c>
      <c r="AB695" s="1" t="str">
        <f t="shared" si="90"/>
        <v>0</v>
      </c>
    </row>
    <row r="696" spans="26:28" ht="25.5" thickBot="1" thickTop="1">
      <c r="Z696" s="1" t="s">
        <v>157</v>
      </c>
      <c r="AA696" s="1">
        <v>5.048</v>
      </c>
      <c r="AB696" s="1" t="str">
        <f t="shared" si="90"/>
        <v>0</v>
      </c>
    </row>
    <row r="697" spans="26:28" ht="25.5" thickBot="1" thickTop="1">
      <c r="Z697" s="1" t="s">
        <v>164</v>
      </c>
      <c r="AA697" s="1">
        <v>5.049</v>
      </c>
      <c r="AB697" s="1" t="str">
        <f t="shared" si="90"/>
        <v>0</v>
      </c>
    </row>
    <row r="698" spans="26:28" ht="25.5" thickBot="1" thickTop="1">
      <c r="Z698" s="1" t="s">
        <v>200</v>
      </c>
      <c r="AA698" s="1">
        <v>5.05</v>
      </c>
      <c r="AB698" s="1" t="str">
        <f t="shared" si="90"/>
        <v>0</v>
      </c>
    </row>
    <row r="699" spans="26:28" ht="25.5" thickBot="1" thickTop="1">
      <c r="Z699" s="1" t="s">
        <v>210</v>
      </c>
      <c r="AA699" s="1">
        <v>5.051</v>
      </c>
      <c r="AB699" s="1" t="str">
        <f t="shared" si="90"/>
        <v>0</v>
      </c>
    </row>
    <row r="700" spans="26:28" ht="25.5" thickBot="1" thickTop="1">
      <c r="Z700" s="1" t="s">
        <v>311</v>
      </c>
      <c r="AA700" s="1">
        <v>5.052</v>
      </c>
      <c r="AB700" s="1" t="str">
        <f t="shared" si="90"/>
        <v>0</v>
      </c>
    </row>
    <row r="701" spans="26:28" ht="25.5" thickBot="1" thickTop="1">
      <c r="Z701" s="1" t="s">
        <v>261</v>
      </c>
      <c r="AA701" s="1">
        <v>5.053</v>
      </c>
      <c r="AB701" s="1" t="str">
        <f t="shared" si="90"/>
        <v>0</v>
      </c>
    </row>
    <row r="702" spans="26:28" ht="25.5" thickBot="1" thickTop="1">
      <c r="Z702" s="1" t="s">
        <v>179</v>
      </c>
      <c r="AA702" s="1">
        <v>5.054</v>
      </c>
      <c r="AB702" s="1" t="str">
        <f t="shared" si="90"/>
        <v>0</v>
      </c>
    </row>
    <row r="703" spans="26:28" ht="25.5" thickBot="1" thickTop="1">
      <c r="Z703" s="1" t="s">
        <v>266</v>
      </c>
      <c r="AA703" s="1">
        <v>5.055</v>
      </c>
      <c r="AB703" s="1" t="str">
        <f t="shared" si="90"/>
        <v>0</v>
      </c>
    </row>
    <row r="704" spans="26:28" ht="25.5" thickBot="1" thickTop="1">
      <c r="Z704" s="1" t="s">
        <v>282</v>
      </c>
      <c r="AA704" s="1">
        <v>5.056</v>
      </c>
      <c r="AB704" s="1" t="str">
        <f t="shared" si="90"/>
        <v>0</v>
      </c>
    </row>
    <row r="705" spans="26:28" ht="25.5" thickBot="1" thickTop="1">
      <c r="Z705" s="1" t="s">
        <v>180</v>
      </c>
      <c r="AA705" s="1">
        <v>5.057</v>
      </c>
      <c r="AB705" s="1" t="str">
        <f t="shared" si="90"/>
        <v>0</v>
      </c>
    </row>
    <row r="706" spans="26:28" ht="25.5" thickBot="1" thickTop="1">
      <c r="Z706" s="1" t="s">
        <v>236</v>
      </c>
      <c r="AA706" s="1">
        <v>5.058</v>
      </c>
      <c r="AB706" s="1" t="str">
        <f t="shared" si="90"/>
        <v>0</v>
      </c>
    </row>
    <row r="707" spans="26:28" ht="25.5" thickBot="1" thickTop="1">
      <c r="Z707" s="1" t="s">
        <v>151</v>
      </c>
      <c r="AA707" s="1">
        <v>5.059</v>
      </c>
      <c r="AB707" s="1" t="str">
        <f t="shared" si="90"/>
        <v>0</v>
      </c>
    </row>
    <row r="708" spans="26:28" ht="25.5" thickBot="1" thickTop="1">
      <c r="Z708" s="1" t="s">
        <v>230</v>
      </c>
      <c r="AA708" s="1">
        <v>5.06</v>
      </c>
      <c r="AB708" s="1" t="str">
        <f t="shared" si="90"/>
        <v>0</v>
      </c>
    </row>
    <row r="709" spans="26:28" ht="25.5" thickBot="1" thickTop="1">
      <c r="Z709" s="1" t="s">
        <v>217</v>
      </c>
      <c r="AA709" s="1">
        <v>5.061</v>
      </c>
      <c r="AB709" s="1" t="str">
        <f t="shared" si="90"/>
        <v>0</v>
      </c>
    </row>
    <row r="710" spans="26:28" ht="25.5" thickBot="1" thickTop="1">
      <c r="Z710" s="1" t="s">
        <v>211</v>
      </c>
      <c r="AA710" s="1">
        <v>5.062</v>
      </c>
      <c r="AB710" s="1" t="str">
        <f t="shared" si="90"/>
        <v>0</v>
      </c>
    </row>
    <row r="711" spans="26:28" ht="25.5" thickBot="1" thickTop="1">
      <c r="Z711" s="1" t="s">
        <v>255</v>
      </c>
      <c r="AA711" s="1">
        <v>5.063</v>
      </c>
      <c r="AB711" s="1" t="str">
        <f t="shared" si="90"/>
        <v>0</v>
      </c>
    </row>
    <row r="712" spans="26:28" ht="25.5" thickBot="1" thickTop="1">
      <c r="Z712" s="1" t="s">
        <v>201</v>
      </c>
      <c r="AA712" s="1">
        <v>5.064</v>
      </c>
      <c r="AB712" s="1" t="str">
        <f aca="true" t="shared" si="91" ref="AB712:AB775">IF(AA712&gt;$N$2,"0","1")</f>
        <v>0</v>
      </c>
    </row>
    <row r="713" spans="26:28" ht="25.5" thickBot="1" thickTop="1">
      <c r="Z713" s="1" t="s">
        <v>250</v>
      </c>
      <c r="AA713" s="1">
        <v>5.065</v>
      </c>
      <c r="AB713" s="1" t="str">
        <f t="shared" si="91"/>
        <v>0</v>
      </c>
    </row>
    <row r="714" spans="26:28" ht="25.5" thickBot="1" thickTop="1">
      <c r="Z714" s="1" t="s">
        <v>109</v>
      </c>
      <c r="AA714" s="1">
        <v>5.066</v>
      </c>
      <c r="AB714" s="1" t="str">
        <f t="shared" si="91"/>
        <v>0</v>
      </c>
    </row>
    <row r="715" spans="26:28" ht="25.5" thickBot="1" thickTop="1">
      <c r="Z715" s="1" t="s">
        <v>256</v>
      </c>
      <c r="AA715" s="1">
        <v>5.067</v>
      </c>
      <c r="AB715" s="1" t="str">
        <f t="shared" si="91"/>
        <v>0</v>
      </c>
    </row>
    <row r="716" spans="26:28" ht="25.5" thickBot="1" thickTop="1">
      <c r="Z716" s="1" t="s">
        <v>194</v>
      </c>
      <c r="AA716" s="1">
        <v>5.068</v>
      </c>
      <c r="AB716" s="1" t="str">
        <f t="shared" si="91"/>
        <v>0</v>
      </c>
    </row>
    <row r="717" spans="26:28" ht="25.5" thickBot="1" thickTop="1">
      <c r="Z717" s="1" t="s">
        <v>296</v>
      </c>
      <c r="AA717" s="1">
        <v>5.069</v>
      </c>
      <c r="AB717" s="1" t="str">
        <f t="shared" si="91"/>
        <v>0</v>
      </c>
    </row>
    <row r="718" spans="26:28" ht="25.5" thickBot="1" thickTop="1">
      <c r="Z718" s="1" t="s">
        <v>105</v>
      </c>
      <c r="AA718" s="1">
        <v>5.07</v>
      </c>
      <c r="AB718" s="1" t="str">
        <f t="shared" si="91"/>
        <v>0</v>
      </c>
    </row>
    <row r="719" spans="26:28" ht="25.5" thickBot="1" thickTop="1">
      <c r="Z719" s="1" t="s">
        <v>223</v>
      </c>
      <c r="AA719" s="1">
        <v>5.071</v>
      </c>
      <c r="AB719" s="1" t="str">
        <f t="shared" si="91"/>
        <v>0</v>
      </c>
    </row>
    <row r="720" spans="26:28" ht="25.5" thickBot="1" thickTop="1">
      <c r="Z720" s="1" t="s">
        <v>150</v>
      </c>
      <c r="AA720" s="1">
        <v>5.072</v>
      </c>
      <c r="AB720" s="1" t="str">
        <f t="shared" si="91"/>
        <v>0</v>
      </c>
    </row>
    <row r="721" spans="26:28" ht="25.5" thickBot="1" thickTop="1">
      <c r="Z721" s="1" t="s">
        <v>288</v>
      </c>
      <c r="AA721" s="1">
        <v>5.073</v>
      </c>
      <c r="AB721" s="1" t="str">
        <f t="shared" si="91"/>
        <v>0</v>
      </c>
    </row>
    <row r="722" spans="26:28" ht="25.5" thickBot="1" thickTop="1">
      <c r="Z722" s="1" t="s">
        <v>868</v>
      </c>
      <c r="AA722" s="1">
        <v>5.074</v>
      </c>
      <c r="AB722" s="1" t="str">
        <f t="shared" si="91"/>
        <v>0</v>
      </c>
    </row>
    <row r="723" spans="26:28" ht="25.5" thickBot="1" thickTop="1">
      <c r="Z723" s="1" t="s">
        <v>163</v>
      </c>
      <c r="AA723" s="1">
        <v>5.075</v>
      </c>
      <c r="AB723" s="1" t="str">
        <f t="shared" si="91"/>
        <v>0</v>
      </c>
    </row>
    <row r="724" spans="26:28" ht="25.5" thickBot="1" thickTop="1">
      <c r="Z724" s="1" t="s">
        <v>302</v>
      </c>
      <c r="AA724" s="1">
        <v>5.076</v>
      </c>
      <c r="AB724" s="1" t="str">
        <f t="shared" si="91"/>
        <v>0</v>
      </c>
    </row>
    <row r="725" spans="26:28" ht="25.5" thickBot="1" thickTop="1">
      <c r="Z725" s="1" t="s">
        <v>248</v>
      </c>
      <c r="AA725" s="1">
        <v>5.077</v>
      </c>
      <c r="AB725" s="1" t="str">
        <f t="shared" si="91"/>
        <v>0</v>
      </c>
    </row>
    <row r="726" spans="26:28" ht="25.5" thickBot="1" thickTop="1">
      <c r="Z726" s="1" t="s">
        <v>196</v>
      </c>
      <c r="AA726" s="1">
        <v>5.078</v>
      </c>
      <c r="AB726" s="1" t="str">
        <f t="shared" si="91"/>
        <v>0</v>
      </c>
    </row>
    <row r="727" spans="26:28" ht="25.5" thickBot="1" thickTop="1">
      <c r="Z727" s="1" t="s">
        <v>245</v>
      </c>
      <c r="AA727" s="1">
        <v>5.079</v>
      </c>
      <c r="AB727" s="1" t="str">
        <f t="shared" si="91"/>
        <v>0</v>
      </c>
    </row>
    <row r="728" spans="26:28" ht="25.5" thickBot="1" thickTop="1">
      <c r="Z728" s="1" t="s">
        <v>101</v>
      </c>
      <c r="AA728" s="1">
        <v>5.08</v>
      </c>
      <c r="AB728" s="1" t="str">
        <f t="shared" si="91"/>
        <v>0</v>
      </c>
    </row>
    <row r="729" spans="26:28" ht="25.5" thickBot="1" thickTop="1">
      <c r="Z729" s="1" t="s">
        <v>289</v>
      </c>
      <c r="AA729" s="1">
        <v>5.081</v>
      </c>
      <c r="AB729" s="1" t="str">
        <f t="shared" si="91"/>
        <v>0</v>
      </c>
    </row>
    <row r="730" spans="26:28" ht="25.5" thickBot="1" thickTop="1">
      <c r="Z730" s="1" t="s">
        <v>869</v>
      </c>
      <c r="AA730" s="1">
        <v>5.082</v>
      </c>
      <c r="AB730" s="1" t="str">
        <f t="shared" si="91"/>
        <v>0</v>
      </c>
    </row>
    <row r="731" spans="26:28" ht="25.5" thickBot="1" thickTop="1">
      <c r="Z731" s="1" t="s">
        <v>252</v>
      </c>
      <c r="AA731" s="1">
        <v>5.083</v>
      </c>
      <c r="AB731" s="1" t="str">
        <f t="shared" si="91"/>
        <v>0</v>
      </c>
    </row>
    <row r="732" spans="26:28" ht="25.5" thickBot="1" thickTop="1">
      <c r="Z732" s="1" t="s">
        <v>271</v>
      </c>
      <c r="AA732" s="1">
        <v>5.084</v>
      </c>
      <c r="AB732" s="1" t="str">
        <f t="shared" si="91"/>
        <v>0</v>
      </c>
    </row>
    <row r="733" spans="26:28" ht="25.5" thickBot="1" thickTop="1">
      <c r="Z733" s="1" t="s">
        <v>283</v>
      </c>
      <c r="AA733" s="1">
        <v>5.085</v>
      </c>
      <c r="AB733" s="1" t="str">
        <f t="shared" si="91"/>
        <v>0</v>
      </c>
    </row>
    <row r="734" spans="26:28" ht="25.5" thickBot="1" thickTop="1">
      <c r="Z734" s="1" t="s">
        <v>111</v>
      </c>
      <c r="AA734" s="1">
        <v>5.086</v>
      </c>
      <c r="AB734" s="1" t="str">
        <f t="shared" si="91"/>
        <v>0</v>
      </c>
    </row>
    <row r="735" spans="26:28" ht="25.5" thickBot="1" thickTop="1">
      <c r="Z735" s="1" t="s">
        <v>175</v>
      </c>
      <c r="AA735" s="1">
        <v>5.087</v>
      </c>
      <c r="AB735" s="1" t="str">
        <f t="shared" si="91"/>
        <v>0</v>
      </c>
    </row>
    <row r="736" spans="26:28" ht="25.5" thickBot="1" thickTop="1">
      <c r="Z736" s="1" t="s">
        <v>870</v>
      </c>
      <c r="AA736" s="1">
        <v>5.088</v>
      </c>
      <c r="AB736" s="1" t="str">
        <f t="shared" si="91"/>
        <v>0</v>
      </c>
    </row>
    <row r="737" spans="26:28" ht="25.5" thickBot="1" thickTop="1">
      <c r="Z737" s="1" t="s">
        <v>242</v>
      </c>
      <c r="AA737" s="1">
        <v>5.089</v>
      </c>
      <c r="AB737" s="1" t="str">
        <f t="shared" si="91"/>
        <v>0</v>
      </c>
    </row>
    <row r="738" spans="26:28" ht="25.5" thickBot="1" thickTop="1">
      <c r="Z738" s="1" t="s">
        <v>181</v>
      </c>
      <c r="AA738" s="1">
        <v>5.09</v>
      </c>
      <c r="AB738" s="1" t="str">
        <f t="shared" si="91"/>
        <v>0</v>
      </c>
    </row>
    <row r="739" spans="26:28" ht="25.5" thickBot="1" thickTop="1">
      <c r="Z739" s="1" t="s">
        <v>219</v>
      </c>
      <c r="AA739" s="1">
        <v>5.091</v>
      </c>
      <c r="AB739" s="1" t="str">
        <f t="shared" si="91"/>
        <v>0</v>
      </c>
    </row>
    <row r="740" spans="26:28" ht="25.5" thickBot="1" thickTop="1">
      <c r="Z740" s="1" t="s">
        <v>172</v>
      </c>
      <c r="AA740" s="1">
        <v>5.092</v>
      </c>
      <c r="AB740" s="1" t="str">
        <f t="shared" si="91"/>
        <v>0</v>
      </c>
    </row>
    <row r="741" spans="26:28" ht="25.5" thickBot="1" thickTop="1">
      <c r="Z741" s="1" t="s">
        <v>287</v>
      </c>
      <c r="AA741" s="1">
        <v>5.093</v>
      </c>
      <c r="AB741" s="1" t="str">
        <f t="shared" si="91"/>
        <v>0</v>
      </c>
    </row>
    <row r="742" spans="26:28" ht="25.5" thickBot="1" thickTop="1">
      <c r="Z742" s="1" t="s">
        <v>96</v>
      </c>
      <c r="AA742" s="1">
        <v>5.094</v>
      </c>
      <c r="AB742" s="1" t="str">
        <f t="shared" si="91"/>
        <v>0</v>
      </c>
    </row>
    <row r="743" spans="26:28" ht="25.5" thickBot="1" thickTop="1">
      <c r="Z743" s="1" t="s">
        <v>243</v>
      </c>
      <c r="AA743" s="1">
        <v>5.095</v>
      </c>
      <c r="AB743" s="1" t="str">
        <f t="shared" si="91"/>
        <v>0</v>
      </c>
    </row>
    <row r="744" spans="26:28" ht="25.5" thickBot="1" thickTop="1">
      <c r="Z744" s="1" t="s">
        <v>239</v>
      </c>
      <c r="AA744" s="1">
        <v>5.096</v>
      </c>
      <c r="AB744" s="1" t="str">
        <f t="shared" si="91"/>
        <v>0</v>
      </c>
    </row>
    <row r="745" spans="26:28" ht="25.5" thickBot="1" thickTop="1">
      <c r="Z745" s="1" t="s">
        <v>116</v>
      </c>
      <c r="AA745" s="1">
        <v>5.097</v>
      </c>
      <c r="AB745" s="1" t="str">
        <f t="shared" si="91"/>
        <v>0</v>
      </c>
    </row>
    <row r="746" spans="26:28" ht="25.5" thickBot="1" thickTop="1">
      <c r="Z746" s="1" t="s">
        <v>104</v>
      </c>
      <c r="AA746" s="1">
        <v>5.098</v>
      </c>
      <c r="AB746" s="1" t="str">
        <f t="shared" si="91"/>
        <v>0</v>
      </c>
    </row>
    <row r="747" spans="26:28" ht="25.5" thickBot="1" thickTop="1">
      <c r="Z747" s="1" t="s">
        <v>231</v>
      </c>
      <c r="AA747" s="1">
        <v>5.099</v>
      </c>
      <c r="AB747" s="1" t="str">
        <f t="shared" si="91"/>
        <v>0</v>
      </c>
    </row>
    <row r="748" spans="26:28" ht="25.5" thickBot="1" thickTop="1">
      <c r="Z748" s="1" t="s">
        <v>305</v>
      </c>
      <c r="AA748" s="1">
        <v>5.1</v>
      </c>
      <c r="AB748" s="1" t="str">
        <f t="shared" si="91"/>
        <v>0</v>
      </c>
    </row>
    <row r="749" spans="26:28" ht="25.5" thickBot="1" thickTop="1">
      <c r="Z749" s="1" t="s">
        <v>304</v>
      </c>
      <c r="AA749" s="1">
        <v>5.101</v>
      </c>
      <c r="AB749" s="1" t="str">
        <f t="shared" si="91"/>
        <v>0</v>
      </c>
    </row>
    <row r="750" spans="26:28" ht="25.5" thickBot="1" thickTop="1">
      <c r="Z750" s="1" t="s">
        <v>279</v>
      </c>
      <c r="AA750" s="1">
        <v>5.102</v>
      </c>
      <c r="AB750" s="1" t="str">
        <f t="shared" si="91"/>
        <v>0</v>
      </c>
    </row>
    <row r="751" spans="26:28" ht="25.5" thickBot="1" thickTop="1">
      <c r="Z751" s="1" t="s">
        <v>191</v>
      </c>
      <c r="AA751" s="1">
        <v>5.103</v>
      </c>
      <c r="AB751" s="1" t="str">
        <f t="shared" si="91"/>
        <v>0</v>
      </c>
    </row>
    <row r="752" spans="26:28" ht="25.5" thickBot="1" thickTop="1">
      <c r="Z752" s="1" t="s">
        <v>272</v>
      </c>
      <c r="AA752" s="1">
        <v>5.104</v>
      </c>
      <c r="AB752" s="1" t="str">
        <f t="shared" si="91"/>
        <v>0</v>
      </c>
    </row>
    <row r="753" spans="26:28" ht="25.5" thickBot="1" thickTop="1">
      <c r="Z753" s="1" t="s">
        <v>168</v>
      </c>
      <c r="AA753" s="1">
        <v>5.105</v>
      </c>
      <c r="AB753" s="1" t="str">
        <f t="shared" si="91"/>
        <v>0</v>
      </c>
    </row>
    <row r="754" spans="26:28" ht="25.5" thickBot="1" thickTop="1">
      <c r="Z754" s="1" t="s">
        <v>308</v>
      </c>
      <c r="AA754" s="1">
        <v>5.106</v>
      </c>
      <c r="AB754" s="1" t="str">
        <f t="shared" si="91"/>
        <v>0</v>
      </c>
    </row>
    <row r="755" spans="26:28" ht="25.5" thickBot="1" thickTop="1">
      <c r="Z755" s="1" t="s">
        <v>299</v>
      </c>
      <c r="AA755" s="1">
        <v>5.107</v>
      </c>
      <c r="AB755" s="1" t="str">
        <f t="shared" si="91"/>
        <v>0</v>
      </c>
    </row>
    <row r="756" spans="26:28" ht="25.5" thickBot="1" thickTop="1">
      <c r="Z756" s="1" t="s">
        <v>166</v>
      </c>
      <c r="AA756" s="1">
        <v>5.108</v>
      </c>
      <c r="AB756" s="1" t="str">
        <f t="shared" si="91"/>
        <v>0</v>
      </c>
    </row>
    <row r="757" spans="26:28" ht="25.5" thickBot="1" thickTop="1">
      <c r="Z757" s="1" t="s">
        <v>208</v>
      </c>
      <c r="AA757" s="1">
        <v>5.109</v>
      </c>
      <c r="AB757" s="1" t="str">
        <f t="shared" si="91"/>
        <v>0</v>
      </c>
    </row>
    <row r="758" spans="26:28" ht="25.5" thickBot="1" thickTop="1">
      <c r="Z758" s="1" t="s">
        <v>254</v>
      </c>
      <c r="AA758" s="1">
        <v>5.11</v>
      </c>
      <c r="AB758" s="1" t="str">
        <f t="shared" si="91"/>
        <v>0</v>
      </c>
    </row>
    <row r="759" spans="26:28" ht="25.5" thickBot="1" thickTop="1">
      <c r="Z759" s="1" t="s">
        <v>224</v>
      </c>
      <c r="AA759" s="1">
        <v>5.111</v>
      </c>
      <c r="AB759" s="1" t="str">
        <f t="shared" si="91"/>
        <v>0</v>
      </c>
    </row>
    <row r="760" spans="26:28" ht="25.5" thickBot="1" thickTop="1">
      <c r="Z760" s="1" t="s">
        <v>209</v>
      </c>
      <c r="AA760" s="1">
        <v>5.112</v>
      </c>
      <c r="AB760" s="1" t="str">
        <f t="shared" si="91"/>
        <v>0</v>
      </c>
    </row>
    <row r="761" spans="26:28" ht="25.5" thickBot="1" thickTop="1">
      <c r="Z761" s="1" t="s">
        <v>214</v>
      </c>
      <c r="AA761" s="1">
        <v>5.113</v>
      </c>
      <c r="AB761" s="1" t="str">
        <f t="shared" si="91"/>
        <v>0</v>
      </c>
    </row>
    <row r="762" spans="26:28" ht="25.5" thickBot="1" thickTop="1">
      <c r="Z762" s="1" t="s">
        <v>143</v>
      </c>
      <c r="AA762" s="1">
        <v>5.114</v>
      </c>
      <c r="AB762" s="1" t="str">
        <f t="shared" si="91"/>
        <v>0</v>
      </c>
    </row>
    <row r="763" spans="26:28" ht="25.5" thickBot="1" thickTop="1">
      <c r="Z763" s="1" t="s">
        <v>173</v>
      </c>
      <c r="AA763" s="1">
        <v>5.115</v>
      </c>
      <c r="AB763" s="1" t="str">
        <f t="shared" si="91"/>
        <v>0</v>
      </c>
    </row>
    <row r="764" spans="26:28" ht="25.5" thickBot="1" thickTop="1">
      <c r="Z764" s="1" t="s">
        <v>112</v>
      </c>
      <c r="AA764" s="1">
        <v>5.116</v>
      </c>
      <c r="AB764" s="1" t="str">
        <f t="shared" si="91"/>
        <v>0</v>
      </c>
    </row>
    <row r="765" spans="26:28" ht="25.5" thickBot="1" thickTop="1">
      <c r="Z765" s="1" t="s">
        <v>144</v>
      </c>
      <c r="AA765" s="1">
        <v>5.117</v>
      </c>
      <c r="AB765" s="1" t="str">
        <f t="shared" si="91"/>
        <v>0</v>
      </c>
    </row>
    <row r="766" spans="26:28" ht="25.5" thickBot="1" thickTop="1">
      <c r="Z766" s="1" t="s">
        <v>204</v>
      </c>
      <c r="AA766" s="1">
        <v>5.118</v>
      </c>
      <c r="AB766" s="1" t="str">
        <f t="shared" si="91"/>
        <v>0</v>
      </c>
    </row>
    <row r="767" spans="26:28" ht="25.5" thickBot="1" thickTop="1">
      <c r="Z767" s="1" t="s">
        <v>244</v>
      </c>
      <c r="AA767" s="1">
        <v>5.119</v>
      </c>
      <c r="AB767" s="1" t="str">
        <f t="shared" si="91"/>
        <v>0</v>
      </c>
    </row>
    <row r="768" spans="26:28" ht="25.5" thickBot="1" thickTop="1">
      <c r="Z768" s="1" t="s">
        <v>871</v>
      </c>
      <c r="AA768" s="1">
        <v>5.12</v>
      </c>
      <c r="AB768" s="1" t="str">
        <f t="shared" si="91"/>
        <v>0</v>
      </c>
    </row>
    <row r="769" spans="26:28" ht="25.5" thickBot="1" thickTop="1">
      <c r="Z769" s="1" t="s">
        <v>235</v>
      </c>
      <c r="AA769" s="1">
        <v>5.121</v>
      </c>
      <c r="AB769" s="1" t="str">
        <f t="shared" si="91"/>
        <v>0</v>
      </c>
    </row>
    <row r="770" spans="26:28" ht="25.5" thickBot="1" thickTop="1">
      <c r="Z770" s="1" t="s">
        <v>234</v>
      </c>
      <c r="AA770" s="1">
        <v>5.122</v>
      </c>
      <c r="AB770" s="1" t="str">
        <f t="shared" si="91"/>
        <v>0</v>
      </c>
    </row>
    <row r="771" spans="26:28" ht="25.5" thickBot="1" thickTop="1">
      <c r="Z771" s="1" t="s">
        <v>183</v>
      </c>
      <c r="AA771" s="1">
        <v>5.123</v>
      </c>
      <c r="AB771" s="1" t="str">
        <f t="shared" si="91"/>
        <v>0</v>
      </c>
    </row>
    <row r="772" spans="26:28" ht="25.5" thickBot="1" thickTop="1">
      <c r="Z772" s="1" t="s">
        <v>273</v>
      </c>
      <c r="AA772" s="1">
        <v>5.124</v>
      </c>
      <c r="AB772" s="1" t="str">
        <f t="shared" si="91"/>
        <v>0</v>
      </c>
    </row>
    <row r="773" spans="26:28" ht="25.5" thickBot="1" thickTop="1">
      <c r="Z773" s="1" t="s">
        <v>292</v>
      </c>
      <c r="AA773" s="1">
        <v>5.125</v>
      </c>
      <c r="AB773" s="1" t="str">
        <f t="shared" si="91"/>
        <v>0</v>
      </c>
    </row>
    <row r="774" spans="26:28" ht="25.5" thickBot="1" thickTop="1">
      <c r="Z774" s="1" t="s">
        <v>155</v>
      </c>
      <c r="AA774" s="1">
        <v>5.126</v>
      </c>
      <c r="AB774" s="1" t="str">
        <f t="shared" si="91"/>
        <v>0</v>
      </c>
    </row>
    <row r="775" spans="26:28" ht="25.5" thickBot="1" thickTop="1">
      <c r="Z775" s="1" t="s">
        <v>285</v>
      </c>
      <c r="AA775" s="1">
        <v>5.127</v>
      </c>
      <c r="AB775" s="1" t="str">
        <f t="shared" si="91"/>
        <v>0</v>
      </c>
    </row>
    <row r="776" spans="26:28" ht="25.5" thickBot="1" thickTop="1">
      <c r="Z776" s="1" t="s">
        <v>269</v>
      </c>
      <c r="AA776" s="1">
        <v>5.128</v>
      </c>
      <c r="AB776" s="1" t="str">
        <f aca="true" t="shared" si="92" ref="AB776:AB839">IF(AA776&gt;$N$2,"0","1")</f>
        <v>0</v>
      </c>
    </row>
    <row r="777" spans="26:28" ht="25.5" thickBot="1" thickTop="1">
      <c r="Z777" s="1" t="s">
        <v>212</v>
      </c>
      <c r="AA777" s="1">
        <v>5.129</v>
      </c>
      <c r="AB777" s="1" t="str">
        <f t="shared" si="92"/>
        <v>0</v>
      </c>
    </row>
    <row r="778" spans="26:28" ht="25.5" thickBot="1" thickTop="1">
      <c r="Z778" s="1" t="s">
        <v>193</v>
      </c>
      <c r="AA778" s="1">
        <v>5.13</v>
      </c>
      <c r="AB778" s="1" t="str">
        <f t="shared" si="92"/>
        <v>0</v>
      </c>
    </row>
    <row r="779" spans="26:28" ht="25.5" thickBot="1" thickTop="1">
      <c r="Z779" s="1" t="s">
        <v>276</v>
      </c>
      <c r="AA779" s="1">
        <v>5.131</v>
      </c>
      <c r="AB779" s="1" t="str">
        <f t="shared" si="92"/>
        <v>0</v>
      </c>
    </row>
    <row r="780" spans="26:28" ht="25.5" thickBot="1" thickTop="1">
      <c r="Z780" s="1" t="s">
        <v>177</v>
      </c>
      <c r="AA780" s="1">
        <v>5.132</v>
      </c>
      <c r="AB780" s="1" t="str">
        <f t="shared" si="92"/>
        <v>0</v>
      </c>
    </row>
    <row r="781" spans="26:28" ht="25.5" thickBot="1" thickTop="1">
      <c r="Z781" s="1" t="s">
        <v>294</v>
      </c>
      <c r="AA781" s="1">
        <v>5.133</v>
      </c>
      <c r="AB781" s="1" t="str">
        <f t="shared" si="92"/>
        <v>0</v>
      </c>
    </row>
    <row r="782" spans="26:28" ht="25.5" thickBot="1" thickTop="1">
      <c r="Z782" s="1" t="s">
        <v>189</v>
      </c>
      <c r="AA782" s="1">
        <v>5.134</v>
      </c>
      <c r="AB782" s="1" t="str">
        <f t="shared" si="92"/>
        <v>0</v>
      </c>
    </row>
    <row r="783" spans="26:28" ht="25.5" thickBot="1" thickTop="1">
      <c r="Z783" s="1" t="s">
        <v>192</v>
      </c>
      <c r="AA783" s="1">
        <v>5.135</v>
      </c>
      <c r="AB783" s="1" t="str">
        <f t="shared" si="92"/>
        <v>0</v>
      </c>
    </row>
    <row r="784" spans="26:28" ht="25.5" thickBot="1" thickTop="1">
      <c r="Z784" s="1" t="s">
        <v>202</v>
      </c>
      <c r="AA784" s="1">
        <v>5.136</v>
      </c>
      <c r="AB784" s="1" t="str">
        <f t="shared" si="92"/>
        <v>0</v>
      </c>
    </row>
    <row r="785" spans="26:28" ht="25.5" thickBot="1" thickTop="1">
      <c r="Z785" s="1" t="s">
        <v>259</v>
      </c>
      <c r="AA785" s="1">
        <v>5.1370000000000005</v>
      </c>
      <c r="AB785" s="1" t="str">
        <f t="shared" si="92"/>
        <v>0</v>
      </c>
    </row>
    <row r="786" spans="26:28" ht="25.5" thickBot="1" thickTop="1">
      <c r="Z786" s="1" t="s">
        <v>233</v>
      </c>
      <c r="AA786" s="1">
        <v>5.138</v>
      </c>
      <c r="AB786" s="1" t="str">
        <f t="shared" si="92"/>
        <v>0</v>
      </c>
    </row>
    <row r="787" spans="26:28" ht="25.5" thickBot="1" thickTop="1">
      <c r="Z787" s="1" t="s">
        <v>187</v>
      </c>
      <c r="AA787" s="1">
        <v>5.139</v>
      </c>
      <c r="AB787" s="1" t="str">
        <f t="shared" si="92"/>
        <v>0</v>
      </c>
    </row>
    <row r="788" spans="26:28" ht="25.5" thickBot="1" thickTop="1">
      <c r="Z788" s="1" t="s">
        <v>247</v>
      </c>
      <c r="AA788" s="1">
        <v>5.14</v>
      </c>
      <c r="AB788" s="1" t="str">
        <f t="shared" si="92"/>
        <v>0</v>
      </c>
    </row>
    <row r="789" spans="26:28" ht="25.5" thickBot="1" thickTop="1">
      <c r="Z789" s="1" t="s">
        <v>178</v>
      </c>
      <c r="AA789" s="1">
        <v>5.141</v>
      </c>
      <c r="AB789" s="1" t="str">
        <f t="shared" si="92"/>
        <v>0</v>
      </c>
    </row>
    <row r="790" spans="26:28" ht="25.5" thickBot="1" thickTop="1">
      <c r="Z790" s="1" t="s">
        <v>225</v>
      </c>
      <c r="AA790" s="1">
        <v>5.142</v>
      </c>
      <c r="AB790" s="1" t="str">
        <f t="shared" si="92"/>
        <v>0</v>
      </c>
    </row>
    <row r="791" spans="26:28" ht="25.5" thickBot="1" thickTop="1">
      <c r="Z791" s="1" t="s">
        <v>98</v>
      </c>
      <c r="AA791" s="1">
        <v>5.143</v>
      </c>
      <c r="AB791" s="1" t="str">
        <f t="shared" si="92"/>
        <v>0</v>
      </c>
    </row>
    <row r="792" spans="26:28" ht="25.5" thickBot="1" thickTop="1">
      <c r="Z792" s="1" t="s">
        <v>115</v>
      </c>
      <c r="AA792" s="1">
        <v>5.144</v>
      </c>
      <c r="AB792" s="1" t="str">
        <f t="shared" si="92"/>
        <v>0</v>
      </c>
    </row>
    <row r="793" spans="26:28" ht="25.5" thickBot="1" thickTop="1">
      <c r="Z793" s="1" t="s">
        <v>238</v>
      </c>
      <c r="AA793" s="1">
        <v>5.145</v>
      </c>
      <c r="AB793" s="1" t="str">
        <f t="shared" si="92"/>
        <v>0</v>
      </c>
    </row>
    <row r="794" spans="26:28" ht="25.5" thickBot="1" thickTop="1">
      <c r="Z794" s="1" t="s">
        <v>270</v>
      </c>
      <c r="AA794" s="1">
        <v>5.146</v>
      </c>
      <c r="AB794" s="1" t="str">
        <f t="shared" si="92"/>
        <v>0</v>
      </c>
    </row>
    <row r="795" spans="26:28" ht="25.5" thickBot="1" thickTop="1">
      <c r="Z795" s="1" t="s">
        <v>140</v>
      </c>
      <c r="AA795" s="1">
        <v>5.147</v>
      </c>
      <c r="AB795" s="1" t="str">
        <f t="shared" si="92"/>
        <v>0</v>
      </c>
    </row>
    <row r="796" spans="26:28" ht="25.5" thickBot="1" thickTop="1">
      <c r="Z796" s="1" t="s">
        <v>154</v>
      </c>
      <c r="AA796" s="1">
        <v>5.148</v>
      </c>
      <c r="AB796" s="1" t="str">
        <f t="shared" si="92"/>
        <v>0</v>
      </c>
    </row>
    <row r="797" spans="26:28" ht="25.5" thickBot="1" thickTop="1">
      <c r="Z797" s="1" t="s">
        <v>167</v>
      </c>
      <c r="AA797" s="1">
        <v>5.149</v>
      </c>
      <c r="AB797" s="1" t="str">
        <f t="shared" si="92"/>
        <v>0</v>
      </c>
    </row>
    <row r="798" spans="26:28" ht="25.5" thickBot="1" thickTop="1">
      <c r="Z798" s="1" t="s">
        <v>162</v>
      </c>
      <c r="AA798" s="1">
        <v>5.15</v>
      </c>
      <c r="AB798" s="1" t="str">
        <f t="shared" si="92"/>
        <v>0</v>
      </c>
    </row>
    <row r="799" spans="26:28" ht="25.5" thickBot="1" thickTop="1">
      <c r="Z799" s="1" t="s">
        <v>190</v>
      </c>
      <c r="AA799" s="1">
        <v>5.151</v>
      </c>
      <c r="AB799" s="1" t="str">
        <f t="shared" si="92"/>
        <v>0</v>
      </c>
    </row>
    <row r="800" spans="26:28" ht="25.5" thickBot="1" thickTop="1">
      <c r="Z800" s="1" t="s">
        <v>174</v>
      </c>
      <c r="AA800" s="1">
        <v>5.152</v>
      </c>
      <c r="AB800" s="1" t="str">
        <f t="shared" si="92"/>
        <v>0</v>
      </c>
    </row>
    <row r="801" spans="26:28" ht="25.5" thickBot="1" thickTop="1">
      <c r="Z801" s="1" t="s">
        <v>169</v>
      </c>
      <c r="AA801" s="1">
        <v>5.153</v>
      </c>
      <c r="AB801" s="1" t="str">
        <f t="shared" si="92"/>
        <v>0</v>
      </c>
    </row>
    <row r="802" spans="26:28" ht="25.5" thickBot="1" thickTop="1">
      <c r="Z802" s="1" t="s">
        <v>260</v>
      </c>
      <c r="AA802" s="1">
        <v>5.154</v>
      </c>
      <c r="AB802" s="1" t="str">
        <f t="shared" si="92"/>
        <v>0</v>
      </c>
    </row>
    <row r="803" spans="26:28" ht="25.5" thickBot="1" thickTop="1">
      <c r="Z803" s="1" t="s">
        <v>108</v>
      </c>
      <c r="AA803" s="1">
        <v>5.155</v>
      </c>
      <c r="AB803" s="1" t="str">
        <f t="shared" si="92"/>
        <v>0</v>
      </c>
    </row>
    <row r="804" spans="26:28" ht="25.5" thickBot="1" thickTop="1">
      <c r="Z804" s="1" t="s">
        <v>148</v>
      </c>
      <c r="AA804" s="1">
        <v>5.156</v>
      </c>
      <c r="AB804" s="1" t="str">
        <f t="shared" si="92"/>
        <v>0</v>
      </c>
    </row>
    <row r="805" spans="26:28" ht="25.5" thickBot="1" thickTop="1">
      <c r="Z805" s="1" t="s">
        <v>295</v>
      </c>
      <c r="AA805" s="1">
        <v>5.157</v>
      </c>
      <c r="AB805" s="1" t="str">
        <f t="shared" si="92"/>
        <v>0</v>
      </c>
    </row>
    <row r="806" spans="26:28" ht="25.5" thickBot="1" thickTop="1">
      <c r="Z806" s="1" t="s">
        <v>99</v>
      </c>
      <c r="AA806" s="1">
        <v>5.158</v>
      </c>
      <c r="AB806" s="1" t="str">
        <f t="shared" si="92"/>
        <v>0</v>
      </c>
    </row>
    <row r="807" spans="26:28" ht="25.5" thickBot="1" thickTop="1">
      <c r="Z807" s="1" t="s">
        <v>872</v>
      </c>
      <c r="AA807" s="1">
        <v>5.159</v>
      </c>
      <c r="AB807" s="1" t="str">
        <f t="shared" si="92"/>
        <v>0</v>
      </c>
    </row>
    <row r="808" spans="26:28" ht="25.5" thickBot="1" thickTop="1">
      <c r="Z808" s="1" t="s">
        <v>171</v>
      </c>
      <c r="AA808" s="1">
        <v>5.16</v>
      </c>
      <c r="AB808" s="1" t="str">
        <f t="shared" si="92"/>
        <v>0</v>
      </c>
    </row>
    <row r="809" spans="26:28" ht="25.5" thickBot="1" thickTop="1">
      <c r="Z809" s="1" t="s">
        <v>103</v>
      </c>
      <c r="AA809" s="1">
        <v>5.161</v>
      </c>
      <c r="AB809" s="1" t="str">
        <f t="shared" si="92"/>
        <v>0</v>
      </c>
    </row>
    <row r="810" spans="26:28" ht="25.5" thickBot="1" thickTop="1">
      <c r="Z810" s="1" t="s">
        <v>293</v>
      </c>
      <c r="AA810" s="1">
        <v>5.162</v>
      </c>
      <c r="AB810" s="1" t="str">
        <f t="shared" si="92"/>
        <v>0</v>
      </c>
    </row>
    <row r="811" spans="26:28" ht="25.5" thickBot="1" thickTop="1">
      <c r="Z811" s="1" t="s">
        <v>286</v>
      </c>
      <c r="AA811" s="1">
        <v>5.163</v>
      </c>
      <c r="AB811" s="1" t="str">
        <f t="shared" si="92"/>
        <v>0</v>
      </c>
    </row>
    <row r="812" spans="26:28" ht="25.5" thickBot="1" thickTop="1">
      <c r="Z812" s="1" t="s">
        <v>284</v>
      </c>
      <c r="AA812" s="1">
        <v>5.164</v>
      </c>
      <c r="AB812" s="1" t="str">
        <f t="shared" si="92"/>
        <v>0</v>
      </c>
    </row>
    <row r="813" spans="26:28" ht="25.5" thickBot="1" thickTop="1">
      <c r="Z813" s="1" t="s">
        <v>199</v>
      </c>
      <c r="AA813" s="1">
        <v>5.165</v>
      </c>
      <c r="AB813" s="1" t="str">
        <f t="shared" si="92"/>
        <v>0</v>
      </c>
    </row>
    <row r="814" spans="26:28" ht="25.5" thickBot="1" thickTop="1">
      <c r="Z814" s="1" t="s">
        <v>216</v>
      </c>
      <c r="AA814" s="1">
        <v>5.166</v>
      </c>
      <c r="AB814" s="1" t="str">
        <f t="shared" si="92"/>
        <v>0</v>
      </c>
    </row>
    <row r="815" spans="26:28" ht="25.5" thickBot="1" thickTop="1">
      <c r="Z815" s="1" t="s">
        <v>165</v>
      </c>
      <c r="AA815" s="1">
        <v>5.167</v>
      </c>
      <c r="AB815" s="1" t="str">
        <f t="shared" si="92"/>
        <v>0</v>
      </c>
    </row>
    <row r="816" spans="26:28" ht="25.5" thickBot="1" thickTop="1">
      <c r="Z816" s="1" t="s">
        <v>241</v>
      </c>
      <c r="AA816" s="1">
        <v>5.168</v>
      </c>
      <c r="AB816" s="1" t="str">
        <f t="shared" si="92"/>
        <v>0</v>
      </c>
    </row>
    <row r="817" spans="26:28" ht="25.5" thickBot="1" thickTop="1">
      <c r="Z817" s="1" t="s">
        <v>147</v>
      </c>
      <c r="AA817" s="1">
        <v>5.169</v>
      </c>
      <c r="AB817" s="1" t="str">
        <f t="shared" si="92"/>
        <v>0</v>
      </c>
    </row>
    <row r="818" spans="26:28" ht="25.5" thickBot="1" thickTop="1">
      <c r="Z818" s="1" t="s">
        <v>240</v>
      </c>
      <c r="AA818" s="1">
        <v>5.17</v>
      </c>
      <c r="AB818" s="1" t="str">
        <f t="shared" si="92"/>
        <v>0</v>
      </c>
    </row>
    <row r="819" spans="26:28" ht="25.5" thickBot="1" thickTop="1">
      <c r="Z819" s="1" t="s">
        <v>257</v>
      </c>
      <c r="AA819" s="1">
        <v>5.171</v>
      </c>
      <c r="AB819" s="1" t="str">
        <f t="shared" si="92"/>
        <v>0</v>
      </c>
    </row>
    <row r="820" spans="26:28" ht="25.5" thickBot="1" thickTop="1">
      <c r="Z820" s="1" t="s">
        <v>100</v>
      </c>
      <c r="AA820" s="1">
        <v>5.172</v>
      </c>
      <c r="AB820" s="1" t="str">
        <f t="shared" si="92"/>
        <v>0</v>
      </c>
    </row>
    <row r="821" spans="26:28" ht="25.5" thickBot="1" thickTop="1">
      <c r="Z821" s="1" t="s">
        <v>306</v>
      </c>
      <c r="AA821" s="1">
        <v>5.173</v>
      </c>
      <c r="AB821" s="1" t="str">
        <f t="shared" si="92"/>
        <v>0</v>
      </c>
    </row>
    <row r="822" spans="26:28" ht="25.5" thickBot="1" thickTop="1">
      <c r="Z822" s="1" t="s">
        <v>215</v>
      </c>
      <c r="AA822" s="1">
        <v>5.174</v>
      </c>
      <c r="AB822" s="1" t="str">
        <f t="shared" si="92"/>
        <v>0</v>
      </c>
    </row>
    <row r="823" spans="26:28" ht="25.5" thickBot="1" thickTop="1">
      <c r="Z823" s="1" t="s">
        <v>113</v>
      </c>
      <c r="AA823" s="1">
        <v>5.175</v>
      </c>
      <c r="AB823" s="1" t="str">
        <f t="shared" si="92"/>
        <v>0</v>
      </c>
    </row>
    <row r="824" spans="26:28" ht="25.5" thickBot="1" thickTop="1">
      <c r="Z824" s="1" t="s">
        <v>246</v>
      </c>
      <c r="AA824" s="1">
        <v>5.176</v>
      </c>
      <c r="AB824" s="1" t="str">
        <f t="shared" si="92"/>
        <v>0</v>
      </c>
    </row>
    <row r="825" spans="26:28" ht="25.5" thickBot="1" thickTop="1">
      <c r="Z825" s="1" t="s">
        <v>307</v>
      </c>
      <c r="AA825" s="1">
        <v>5.177</v>
      </c>
      <c r="AB825" s="1" t="str">
        <f t="shared" si="92"/>
        <v>0</v>
      </c>
    </row>
    <row r="826" spans="26:28" ht="25.5" thickBot="1" thickTop="1">
      <c r="Z826" s="1" t="s">
        <v>145</v>
      </c>
      <c r="AA826" s="1">
        <v>5.178</v>
      </c>
      <c r="AB826" s="1" t="str">
        <f t="shared" si="92"/>
        <v>0</v>
      </c>
    </row>
    <row r="827" spans="26:28" ht="25.5" thickBot="1" thickTop="1">
      <c r="Z827" s="1" t="s">
        <v>268</v>
      </c>
      <c r="AA827" s="1">
        <v>5.179</v>
      </c>
      <c r="AB827" s="1" t="str">
        <f t="shared" si="92"/>
        <v>0</v>
      </c>
    </row>
    <row r="828" spans="26:28" ht="25.5" thickBot="1" thickTop="1">
      <c r="Z828" s="1" t="s">
        <v>195</v>
      </c>
      <c r="AA828" s="1">
        <v>5.18</v>
      </c>
      <c r="AB828" s="1" t="str">
        <f t="shared" si="92"/>
        <v>0</v>
      </c>
    </row>
    <row r="829" spans="26:28" ht="25.5" thickBot="1" thickTop="1">
      <c r="Z829" s="1" t="s">
        <v>264</v>
      </c>
      <c r="AA829" s="1">
        <v>5.181</v>
      </c>
      <c r="AB829" s="1" t="str">
        <f t="shared" si="92"/>
        <v>0</v>
      </c>
    </row>
    <row r="830" spans="26:28" ht="25.5" thickBot="1" thickTop="1">
      <c r="Z830" s="1" t="s">
        <v>185</v>
      </c>
      <c r="AA830" s="1">
        <v>5.182</v>
      </c>
      <c r="AB830" s="1" t="str">
        <f t="shared" si="92"/>
        <v>0</v>
      </c>
    </row>
    <row r="831" spans="26:28" ht="25.5" thickBot="1" thickTop="1">
      <c r="Z831" s="1" t="s">
        <v>303</v>
      </c>
      <c r="AA831" s="1">
        <v>5.183</v>
      </c>
      <c r="AB831" s="1" t="str">
        <f t="shared" si="92"/>
        <v>0</v>
      </c>
    </row>
    <row r="832" spans="26:28" ht="25.5" thickBot="1" thickTop="1">
      <c r="Z832" s="1" t="s">
        <v>114</v>
      </c>
      <c r="AA832" s="1">
        <v>5.184</v>
      </c>
      <c r="AB832" s="1" t="str">
        <f t="shared" si="92"/>
        <v>0</v>
      </c>
    </row>
    <row r="833" spans="26:28" ht="25.5" thickBot="1" thickTop="1">
      <c r="Z833" s="1" t="s">
        <v>205</v>
      </c>
      <c r="AA833" s="1">
        <v>5.185</v>
      </c>
      <c r="AB833" s="1" t="str">
        <f t="shared" si="92"/>
        <v>0</v>
      </c>
    </row>
    <row r="834" spans="26:28" ht="25.5" thickBot="1" thickTop="1">
      <c r="Z834" s="1" t="s">
        <v>300</v>
      </c>
      <c r="AA834" s="1">
        <v>5.186</v>
      </c>
      <c r="AB834" s="1" t="str">
        <f t="shared" si="92"/>
        <v>0</v>
      </c>
    </row>
    <row r="835" spans="26:28" ht="25.5" thickBot="1" thickTop="1">
      <c r="Z835" s="1" t="s">
        <v>158</v>
      </c>
      <c r="AA835" s="1">
        <v>5.187</v>
      </c>
      <c r="AB835" s="1" t="str">
        <f t="shared" si="92"/>
        <v>0</v>
      </c>
    </row>
    <row r="836" spans="26:28" ht="25.5" thickBot="1" thickTop="1">
      <c r="Z836" s="1" t="s">
        <v>281</v>
      </c>
      <c r="AA836" s="1">
        <v>5.188</v>
      </c>
      <c r="AB836" s="1" t="str">
        <f t="shared" si="92"/>
        <v>0</v>
      </c>
    </row>
    <row r="837" spans="26:28" ht="25.5" thickBot="1" thickTop="1">
      <c r="Z837" s="1" t="s">
        <v>263</v>
      </c>
      <c r="AA837" s="1">
        <v>5.189</v>
      </c>
      <c r="AB837" s="1" t="str">
        <f t="shared" si="92"/>
        <v>0</v>
      </c>
    </row>
    <row r="838" spans="26:28" ht="25.5" thickBot="1" thickTop="1">
      <c r="Z838" s="1" t="s">
        <v>313</v>
      </c>
      <c r="AA838" s="1">
        <v>5.19</v>
      </c>
      <c r="AB838" s="1" t="str">
        <f t="shared" si="92"/>
        <v>0</v>
      </c>
    </row>
    <row r="839" spans="26:28" ht="25.5" thickBot="1" thickTop="1">
      <c r="Z839" s="1" t="s">
        <v>97</v>
      </c>
      <c r="AA839" s="1">
        <v>5.191</v>
      </c>
      <c r="AB839" s="1" t="str">
        <f t="shared" si="92"/>
        <v>0</v>
      </c>
    </row>
    <row r="840" spans="26:28" ht="25.5" thickBot="1" thickTop="1">
      <c r="Z840" s="1" t="s">
        <v>278</v>
      </c>
      <c r="AA840" s="1">
        <v>5.192</v>
      </c>
      <c r="AB840" s="1" t="str">
        <f aca="true" t="shared" si="93" ref="AB840:AB903">IF(AA840&gt;$N$2,"0","1")</f>
        <v>0</v>
      </c>
    </row>
    <row r="841" spans="26:28" ht="25.5" thickBot="1" thickTop="1">
      <c r="Z841" s="1" t="s">
        <v>110</v>
      </c>
      <c r="AA841" s="1">
        <v>5.193</v>
      </c>
      <c r="AB841" s="1" t="str">
        <f t="shared" si="93"/>
        <v>0</v>
      </c>
    </row>
    <row r="842" spans="26:28" ht="25.5" thickBot="1" thickTop="1">
      <c r="Z842" s="1" t="s">
        <v>873</v>
      </c>
      <c r="AA842" s="1">
        <v>6</v>
      </c>
      <c r="AB842" s="1" t="str">
        <f t="shared" si="93"/>
        <v>0</v>
      </c>
    </row>
    <row r="843" spans="26:28" ht="25.5" thickBot="1" thickTop="1">
      <c r="Z843" s="1" t="s">
        <v>874</v>
      </c>
      <c r="AA843" s="1">
        <v>6</v>
      </c>
      <c r="AB843" s="1" t="str">
        <f t="shared" si="93"/>
        <v>0</v>
      </c>
    </row>
    <row r="844" spans="26:28" ht="25.5" thickBot="1" thickTop="1">
      <c r="Z844" s="1" t="s">
        <v>875</v>
      </c>
      <c r="AA844" s="1">
        <v>6</v>
      </c>
      <c r="AB844" s="1" t="str">
        <f t="shared" si="93"/>
        <v>0</v>
      </c>
    </row>
    <row r="845" spans="26:28" ht="25.5" thickBot="1" thickTop="1">
      <c r="Z845" s="1" t="s">
        <v>876</v>
      </c>
      <c r="AA845" s="1">
        <v>6</v>
      </c>
      <c r="AB845" s="1" t="str">
        <f t="shared" si="93"/>
        <v>0</v>
      </c>
    </row>
    <row r="846" spans="26:28" ht="25.5" thickBot="1" thickTop="1">
      <c r="Z846" s="1" t="s">
        <v>877</v>
      </c>
      <c r="AA846" s="1">
        <v>6.001</v>
      </c>
      <c r="AB846" s="1" t="str">
        <f t="shared" si="93"/>
        <v>0</v>
      </c>
    </row>
    <row r="847" spans="26:28" ht="25.5" thickBot="1" thickTop="1">
      <c r="Z847" s="1" t="s">
        <v>323</v>
      </c>
      <c r="AA847" s="1">
        <v>6.002</v>
      </c>
      <c r="AB847" s="1" t="str">
        <f t="shared" si="93"/>
        <v>0</v>
      </c>
    </row>
    <row r="848" spans="26:28" ht="25.5" thickBot="1" thickTop="1">
      <c r="Z848" s="1" t="s">
        <v>878</v>
      </c>
      <c r="AA848" s="1">
        <v>6.003</v>
      </c>
      <c r="AB848" s="1" t="str">
        <f t="shared" si="93"/>
        <v>0</v>
      </c>
    </row>
    <row r="849" spans="26:28" ht="25.5" thickBot="1" thickTop="1">
      <c r="Z849" s="1" t="s">
        <v>879</v>
      </c>
      <c r="AA849" s="1">
        <v>6.004</v>
      </c>
      <c r="AB849" s="1" t="str">
        <f t="shared" si="93"/>
        <v>0</v>
      </c>
    </row>
    <row r="850" spans="26:28" ht="25.5" thickBot="1" thickTop="1">
      <c r="Z850" s="1" t="s">
        <v>880</v>
      </c>
      <c r="AA850" s="1">
        <v>6.005</v>
      </c>
      <c r="AB850" s="1" t="str">
        <f t="shared" si="93"/>
        <v>0</v>
      </c>
    </row>
    <row r="851" spans="26:28" ht="25.5" thickBot="1" thickTop="1">
      <c r="Z851" s="1" t="s">
        <v>881</v>
      </c>
      <c r="AA851" s="1">
        <v>6.006</v>
      </c>
      <c r="AB851" s="1" t="str">
        <f t="shared" si="93"/>
        <v>0</v>
      </c>
    </row>
    <row r="852" spans="26:28" ht="25.5" thickBot="1" thickTop="1">
      <c r="Z852" s="1" t="s">
        <v>882</v>
      </c>
      <c r="AA852" s="1">
        <v>6.007</v>
      </c>
      <c r="AB852" s="1" t="str">
        <f t="shared" si="93"/>
        <v>0</v>
      </c>
    </row>
    <row r="853" spans="26:28" ht="25.5" thickBot="1" thickTop="1">
      <c r="Z853" s="1" t="s">
        <v>883</v>
      </c>
      <c r="AA853" s="1">
        <v>6.008</v>
      </c>
      <c r="AB853" s="1" t="str">
        <f t="shared" si="93"/>
        <v>0</v>
      </c>
    </row>
    <row r="854" spans="26:28" ht="25.5" thickBot="1" thickTop="1">
      <c r="Z854" s="1" t="s">
        <v>884</v>
      </c>
      <c r="AA854" s="1">
        <v>6.009</v>
      </c>
      <c r="AB854" s="1" t="str">
        <f t="shared" si="93"/>
        <v>0</v>
      </c>
    </row>
    <row r="855" spans="26:28" ht="25.5" thickBot="1" thickTop="1">
      <c r="Z855" s="1" t="s">
        <v>885</v>
      </c>
      <c r="AA855" s="1">
        <v>6.01</v>
      </c>
      <c r="AB855" s="1" t="str">
        <f t="shared" si="93"/>
        <v>0</v>
      </c>
    </row>
    <row r="856" spans="26:28" ht="25.5" thickBot="1" thickTop="1">
      <c r="Z856" s="1" t="s">
        <v>886</v>
      </c>
      <c r="AA856" s="1">
        <v>6.011</v>
      </c>
      <c r="AB856" s="1" t="str">
        <f t="shared" si="93"/>
        <v>0</v>
      </c>
    </row>
    <row r="857" spans="26:28" ht="25.5" thickBot="1" thickTop="1">
      <c r="Z857" s="1" t="s">
        <v>887</v>
      </c>
      <c r="AA857" s="1">
        <v>6.012</v>
      </c>
      <c r="AB857" s="1" t="str">
        <f t="shared" si="93"/>
        <v>0</v>
      </c>
    </row>
    <row r="858" spans="26:28" ht="25.5" thickBot="1" thickTop="1">
      <c r="Z858" s="1" t="s">
        <v>888</v>
      </c>
      <c r="AA858" s="1">
        <v>6.013</v>
      </c>
      <c r="AB858" s="1" t="str">
        <f t="shared" si="93"/>
        <v>0</v>
      </c>
    </row>
    <row r="859" spans="26:28" ht="25.5" thickBot="1" thickTop="1">
      <c r="Z859" s="1" t="s">
        <v>251</v>
      </c>
      <c r="AA859" s="1">
        <v>6.014</v>
      </c>
      <c r="AB859" s="1" t="str">
        <f t="shared" si="93"/>
        <v>0</v>
      </c>
    </row>
    <row r="860" spans="26:28" ht="25.5" thickBot="1" thickTop="1">
      <c r="Z860" s="1" t="s">
        <v>889</v>
      </c>
      <c r="AA860" s="1">
        <v>6.015</v>
      </c>
      <c r="AB860" s="1" t="str">
        <f t="shared" si="93"/>
        <v>0</v>
      </c>
    </row>
    <row r="861" spans="26:28" ht="25.5" thickBot="1" thickTop="1">
      <c r="Z861" s="1" t="s">
        <v>890</v>
      </c>
      <c r="AA861" s="1">
        <v>6.016</v>
      </c>
      <c r="AB861" s="1" t="str">
        <f t="shared" si="93"/>
        <v>0</v>
      </c>
    </row>
    <row r="862" spans="26:28" ht="25.5" thickBot="1" thickTop="1">
      <c r="Z862" s="1" t="s">
        <v>891</v>
      </c>
      <c r="AA862" s="1">
        <v>6.017</v>
      </c>
      <c r="AB862" s="1" t="str">
        <f t="shared" si="93"/>
        <v>0</v>
      </c>
    </row>
    <row r="863" spans="26:28" ht="25.5" thickBot="1" thickTop="1">
      <c r="Z863" s="1" t="s">
        <v>892</v>
      </c>
      <c r="AA863" s="1">
        <v>6.018</v>
      </c>
      <c r="AB863" s="1" t="str">
        <f t="shared" si="93"/>
        <v>0</v>
      </c>
    </row>
    <row r="864" spans="26:28" ht="25.5" thickBot="1" thickTop="1">
      <c r="Z864" s="1" t="s">
        <v>332</v>
      </c>
      <c r="AA864" s="1">
        <v>6.019</v>
      </c>
      <c r="AB864" s="1" t="str">
        <f t="shared" si="93"/>
        <v>0</v>
      </c>
    </row>
    <row r="865" spans="26:28" ht="25.5" thickBot="1" thickTop="1">
      <c r="Z865" s="1" t="s">
        <v>893</v>
      </c>
      <c r="AA865" s="1">
        <v>6.02</v>
      </c>
      <c r="AB865" s="1" t="str">
        <f t="shared" si="93"/>
        <v>0</v>
      </c>
    </row>
    <row r="866" spans="26:28" ht="25.5" thickBot="1" thickTop="1">
      <c r="Z866" s="1" t="s">
        <v>232</v>
      </c>
      <c r="AA866" s="1">
        <v>6.021</v>
      </c>
      <c r="AB866" s="1" t="str">
        <f t="shared" si="93"/>
        <v>0</v>
      </c>
    </row>
    <row r="867" spans="26:28" ht="25.5" thickBot="1" thickTop="1">
      <c r="Z867" s="1" t="s">
        <v>894</v>
      </c>
      <c r="AA867" s="1">
        <v>6.022</v>
      </c>
      <c r="AB867" s="1" t="str">
        <f t="shared" si="93"/>
        <v>0</v>
      </c>
    </row>
    <row r="868" spans="26:28" ht="25.5" thickBot="1" thickTop="1">
      <c r="Z868" s="1" t="s">
        <v>895</v>
      </c>
      <c r="AA868" s="1">
        <v>6.023</v>
      </c>
      <c r="AB868" s="1" t="str">
        <f t="shared" si="93"/>
        <v>0</v>
      </c>
    </row>
    <row r="869" spans="26:28" ht="25.5" thickBot="1" thickTop="1">
      <c r="Z869" s="1" t="s">
        <v>896</v>
      </c>
      <c r="AA869" s="1">
        <v>6.024</v>
      </c>
      <c r="AB869" s="1" t="str">
        <f t="shared" si="93"/>
        <v>0</v>
      </c>
    </row>
    <row r="870" spans="26:28" ht="25.5" thickBot="1" thickTop="1">
      <c r="Z870" s="1" t="s">
        <v>897</v>
      </c>
      <c r="AA870" s="1">
        <v>6.025</v>
      </c>
      <c r="AB870" s="1" t="str">
        <f t="shared" si="93"/>
        <v>0</v>
      </c>
    </row>
    <row r="871" spans="26:28" ht="25.5" thickBot="1" thickTop="1">
      <c r="Z871" s="1" t="s">
        <v>898</v>
      </c>
      <c r="AA871" s="1">
        <v>6.026</v>
      </c>
      <c r="AB871" s="1" t="str">
        <f t="shared" si="93"/>
        <v>0</v>
      </c>
    </row>
    <row r="872" spans="26:28" ht="25.5" thickBot="1" thickTop="1">
      <c r="Z872" s="1" t="s">
        <v>152</v>
      </c>
      <c r="AA872" s="1">
        <v>6.027</v>
      </c>
      <c r="AB872" s="1" t="str">
        <f t="shared" si="93"/>
        <v>0</v>
      </c>
    </row>
    <row r="873" spans="26:28" ht="25.5" thickBot="1" thickTop="1">
      <c r="Z873" s="1" t="s">
        <v>899</v>
      </c>
      <c r="AA873" s="1">
        <v>6.028</v>
      </c>
      <c r="AB873" s="1" t="str">
        <f t="shared" si="93"/>
        <v>0</v>
      </c>
    </row>
    <row r="874" spans="26:28" ht="25.5" thickBot="1" thickTop="1">
      <c r="Z874" s="1" t="s">
        <v>900</v>
      </c>
      <c r="AA874" s="1">
        <v>6.029</v>
      </c>
      <c r="AB874" s="1" t="str">
        <f t="shared" si="93"/>
        <v>0</v>
      </c>
    </row>
    <row r="875" spans="26:28" ht="25.5" thickBot="1" thickTop="1">
      <c r="Z875" s="1" t="s">
        <v>901</v>
      </c>
      <c r="AA875" s="1">
        <v>6.03</v>
      </c>
      <c r="AB875" s="1" t="str">
        <f t="shared" si="93"/>
        <v>0</v>
      </c>
    </row>
    <row r="876" spans="26:28" ht="25.5" thickBot="1" thickTop="1">
      <c r="Z876" s="1" t="s">
        <v>902</v>
      </c>
      <c r="AA876" s="1">
        <v>6.031</v>
      </c>
      <c r="AB876" s="1" t="str">
        <f t="shared" si="93"/>
        <v>0</v>
      </c>
    </row>
    <row r="877" spans="26:28" ht="25.5" thickBot="1" thickTop="1">
      <c r="Z877" s="1" t="s">
        <v>903</v>
      </c>
      <c r="AA877" s="1">
        <v>6.032</v>
      </c>
      <c r="AB877" s="1" t="str">
        <f t="shared" si="93"/>
        <v>0</v>
      </c>
    </row>
    <row r="878" spans="26:28" ht="25.5" thickBot="1" thickTop="1">
      <c r="Z878" s="1" t="s">
        <v>904</v>
      </c>
      <c r="AA878" s="1">
        <v>6.033</v>
      </c>
      <c r="AB878" s="1" t="str">
        <f t="shared" si="93"/>
        <v>0</v>
      </c>
    </row>
    <row r="879" spans="26:28" ht="25.5" thickBot="1" thickTop="1">
      <c r="Z879" s="1" t="s">
        <v>905</v>
      </c>
      <c r="AA879" s="1">
        <v>6.034</v>
      </c>
      <c r="AB879" s="1" t="str">
        <f t="shared" si="93"/>
        <v>0</v>
      </c>
    </row>
    <row r="880" spans="26:28" ht="25.5" thickBot="1" thickTop="1">
      <c r="Z880" s="1" t="s">
        <v>906</v>
      </c>
      <c r="AA880" s="1">
        <v>6.035</v>
      </c>
      <c r="AB880" s="1" t="str">
        <f t="shared" si="93"/>
        <v>0</v>
      </c>
    </row>
    <row r="881" spans="26:28" ht="25.5" thickBot="1" thickTop="1">
      <c r="Z881" s="1" t="s">
        <v>335</v>
      </c>
      <c r="AA881" s="1">
        <v>6.036</v>
      </c>
      <c r="AB881" s="1" t="str">
        <f t="shared" si="93"/>
        <v>0</v>
      </c>
    </row>
    <row r="882" spans="26:28" ht="25.5" thickBot="1" thickTop="1">
      <c r="Z882" s="1" t="s">
        <v>329</v>
      </c>
      <c r="AA882" s="1">
        <v>6.037</v>
      </c>
      <c r="AB882" s="1" t="str">
        <f t="shared" si="93"/>
        <v>0</v>
      </c>
    </row>
    <row r="883" spans="26:28" ht="25.5" thickBot="1" thickTop="1">
      <c r="Z883" s="1" t="s">
        <v>907</v>
      </c>
      <c r="AA883" s="1">
        <v>6.038</v>
      </c>
      <c r="AB883" s="1" t="str">
        <f t="shared" si="93"/>
        <v>0</v>
      </c>
    </row>
    <row r="884" spans="26:28" ht="25.5" thickBot="1" thickTop="1">
      <c r="Z884" s="1" t="s">
        <v>908</v>
      </c>
      <c r="AA884" s="1">
        <v>6.039</v>
      </c>
      <c r="AB884" s="1" t="str">
        <f t="shared" si="93"/>
        <v>0</v>
      </c>
    </row>
    <row r="885" spans="26:28" ht="25.5" thickBot="1" thickTop="1">
      <c r="Z885" s="1" t="s">
        <v>909</v>
      </c>
      <c r="AA885" s="1">
        <v>6.04</v>
      </c>
      <c r="AB885" s="1" t="str">
        <f t="shared" si="93"/>
        <v>0</v>
      </c>
    </row>
    <row r="886" spans="26:28" ht="25.5" thickBot="1" thickTop="1">
      <c r="Z886" s="1" t="s">
        <v>336</v>
      </c>
      <c r="AA886" s="1">
        <v>6.041</v>
      </c>
      <c r="AB886" s="1" t="str">
        <f t="shared" si="93"/>
        <v>0</v>
      </c>
    </row>
    <row r="887" spans="26:28" ht="25.5" thickBot="1" thickTop="1">
      <c r="Z887" s="1" t="s">
        <v>327</v>
      </c>
      <c r="AA887" s="1">
        <v>6.042</v>
      </c>
      <c r="AB887" s="1" t="str">
        <f t="shared" si="93"/>
        <v>0</v>
      </c>
    </row>
    <row r="888" spans="26:28" ht="25.5" thickBot="1" thickTop="1">
      <c r="Z888" s="1" t="s">
        <v>319</v>
      </c>
      <c r="AA888" s="1">
        <v>6.043</v>
      </c>
      <c r="AB888" s="1" t="str">
        <f t="shared" si="93"/>
        <v>0</v>
      </c>
    </row>
    <row r="889" spans="26:28" ht="25.5" thickBot="1" thickTop="1">
      <c r="Z889" s="1" t="s">
        <v>910</v>
      </c>
      <c r="AA889" s="1">
        <v>6.044</v>
      </c>
      <c r="AB889" s="1" t="str">
        <f t="shared" si="93"/>
        <v>0</v>
      </c>
    </row>
    <row r="890" spans="26:28" ht="25.5" thickBot="1" thickTop="1">
      <c r="Z890" s="1" t="s">
        <v>911</v>
      </c>
      <c r="AA890" s="1">
        <v>6.045</v>
      </c>
      <c r="AB890" s="1" t="str">
        <f t="shared" si="93"/>
        <v>0</v>
      </c>
    </row>
    <row r="891" spans="26:28" ht="25.5" thickBot="1" thickTop="1">
      <c r="Z891" s="1" t="s">
        <v>322</v>
      </c>
      <c r="AA891" s="1">
        <v>6.046</v>
      </c>
      <c r="AB891" s="1" t="str">
        <f t="shared" si="93"/>
        <v>0</v>
      </c>
    </row>
    <row r="892" spans="26:28" ht="25.5" thickBot="1" thickTop="1">
      <c r="Z892" s="1" t="s">
        <v>315</v>
      </c>
      <c r="AA892" s="1">
        <v>6.047</v>
      </c>
      <c r="AB892" s="1" t="str">
        <f t="shared" si="93"/>
        <v>0</v>
      </c>
    </row>
    <row r="893" spans="26:28" ht="25.5" thickBot="1" thickTop="1">
      <c r="Z893" s="1" t="s">
        <v>912</v>
      </c>
      <c r="AA893" s="1">
        <v>6.048</v>
      </c>
      <c r="AB893" s="1" t="str">
        <f t="shared" si="93"/>
        <v>0</v>
      </c>
    </row>
    <row r="894" spans="26:28" ht="25.5" thickBot="1" thickTop="1">
      <c r="Z894" s="1" t="s">
        <v>913</v>
      </c>
      <c r="AA894" s="1">
        <v>6.049</v>
      </c>
      <c r="AB894" s="1" t="str">
        <f t="shared" si="93"/>
        <v>0</v>
      </c>
    </row>
    <row r="895" spans="26:28" ht="25.5" thickBot="1" thickTop="1">
      <c r="Z895" s="1" t="s">
        <v>318</v>
      </c>
      <c r="AA895" s="1">
        <v>6.05</v>
      </c>
      <c r="AB895" s="1" t="str">
        <f t="shared" si="93"/>
        <v>0</v>
      </c>
    </row>
    <row r="896" spans="26:28" ht="25.5" thickBot="1" thickTop="1">
      <c r="Z896" s="1" t="s">
        <v>914</v>
      </c>
      <c r="AA896" s="1">
        <v>6.051</v>
      </c>
      <c r="AB896" s="1" t="str">
        <f t="shared" si="93"/>
        <v>0</v>
      </c>
    </row>
    <row r="897" spans="26:28" ht="25.5" thickBot="1" thickTop="1">
      <c r="Z897" s="1" t="s">
        <v>915</v>
      </c>
      <c r="AA897" s="1">
        <v>6.052</v>
      </c>
      <c r="AB897" s="1" t="str">
        <f t="shared" si="93"/>
        <v>0</v>
      </c>
    </row>
    <row r="898" spans="26:28" ht="25.5" thickBot="1" thickTop="1">
      <c r="Z898" s="1" t="s">
        <v>916</v>
      </c>
      <c r="AA898" s="1">
        <v>6.053</v>
      </c>
      <c r="AB898" s="1" t="str">
        <f t="shared" si="93"/>
        <v>0</v>
      </c>
    </row>
    <row r="899" spans="26:28" ht="25.5" thickBot="1" thickTop="1">
      <c r="Z899" s="1" t="s">
        <v>917</v>
      </c>
      <c r="AA899" s="1">
        <v>6.054</v>
      </c>
      <c r="AB899" s="1" t="str">
        <f t="shared" si="93"/>
        <v>0</v>
      </c>
    </row>
    <row r="900" spans="26:28" ht="25.5" thickBot="1" thickTop="1">
      <c r="Z900" s="1" t="s">
        <v>918</v>
      </c>
      <c r="AA900" s="1">
        <v>6.055</v>
      </c>
      <c r="AB900" s="1" t="str">
        <f t="shared" si="93"/>
        <v>0</v>
      </c>
    </row>
    <row r="901" spans="26:28" ht="25.5" thickBot="1" thickTop="1">
      <c r="Z901" s="1" t="s">
        <v>919</v>
      </c>
      <c r="AA901" s="1">
        <v>6.056</v>
      </c>
      <c r="AB901" s="1" t="str">
        <f t="shared" si="93"/>
        <v>0</v>
      </c>
    </row>
    <row r="902" spans="26:28" ht="25.5" thickBot="1" thickTop="1">
      <c r="Z902" s="1" t="s">
        <v>330</v>
      </c>
      <c r="AA902" s="1">
        <v>6.057</v>
      </c>
      <c r="AB902" s="1" t="str">
        <f t="shared" si="93"/>
        <v>0</v>
      </c>
    </row>
    <row r="903" spans="26:28" ht="25.5" thickBot="1" thickTop="1">
      <c r="Z903" s="1" t="s">
        <v>920</v>
      </c>
      <c r="AA903" s="1">
        <v>6.058</v>
      </c>
      <c r="AB903" s="1" t="str">
        <f t="shared" si="93"/>
        <v>0</v>
      </c>
    </row>
    <row r="904" spans="26:28" ht="25.5" thickBot="1" thickTop="1">
      <c r="Z904" s="1" t="s">
        <v>921</v>
      </c>
      <c r="AA904" s="1">
        <v>6.059</v>
      </c>
      <c r="AB904" s="1" t="str">
        <f aca="true" t="shared" si="94" ref="AB904:AB967">IF(AA904&gt;$N$2,"0","1")</f>
        <v>0</v>
      </c>
    </row>
    <row r="905" spans="26:28" ht="25.5" thickBot="1" thickTop="1">
      <c r="Z905" s="1" t="s">
        <v>184</v>
      </c>
      <c r="AA905" s="1">
        <v>6.06</v>
      </c>
      <c r="AB905" s="1" t="str">
        <f t="shared" si="94"/>
        <v>0</v>
      </c>
    </row>
    <row r="906" spans="26:28" ht="25.5" thickBot="1" thickTop="1">
      <c r="Z906" s="1" t="s">
        <v>922</v>
      </c>
      <c r="AA906" s="1">
        <v>6.061</v>
      </c>
      <c r="AB906" s="1" t="str">
        <f t="shared" si="94"/>
        <v>0</v>
      </c>
    </row>
    <row r="907" spans="26:28" ht="25.5" thickBot="1" thickTop="1">
      <c r="Z907" s="1" t="s">
        <v>923</v>
      </c>
      <c r="AA907" s="1">
        <v>6.062</v>
      </c>
      <c r="AB907" s="1" t="str">
        <f t="shared" si="94"/>
        <v>0</v>
      </c>
    </row>
    <row r="908" spans="26:28" ht="25.5" thickBot="1" thickTop="1">
      <c r="Z908" s="1" t="s">
        <v>924</v>
      </c>
      <c r="AA908" s="1">
        <v>6.063</v>
      </c>
      <c r="AB908" s="1" t="str">
        <f t="shared" si="94"/>
        <v>0</v>
      </c>
    </row>
    <row r="909" spans="26:28" ht="25.5" thickBot="1" thickTop="1">
      <c r="Z909" s="1" t="s">
        <v>925</v>
      </c>
      <c r="AA909" s="1">
        <v>6.064</v>
      </c>
      <c r="AB909" s="1" t="str">
        <f t="shared" si="94"/>
        <v>0</v>
      </c>
    </row>
    <row r="910" spans="26:28" ht="25.5" thickBot="1" thickTop="1">
      <c r="Z910" s="1" t="s">
        <v>253</v>
      </c>
      <c r="AA910" s="1">
        <v>6.065</v>
      </c>
      <c r="AB910" s="1" t="str">
        <f t="shared" si="94"/>
        <v>0</v>
      </c>
    </row>
    <row r="911" spans="26:28" ht="25.5" thickBot="1" thickTop="1">
      <c r="Z911" s="1" t="s">
        <v>926</v>
      </c>
      <c r="AA911" s="1">
        <v>6.066</v>
      </c>
      <c r="AB911" s="1" t="str">
        <f t="shared" si="94"/>
        <v>0</v>
      </c>
    </row>
    <row r="912" spans="26:28" ht="25.5" thickBot="1" thickTop="1">
      <c r="Z912" s="1" t="s">
        <v>339</v>
      </c>
      <c r="AA912" s="1">
        <v>6.067</v>
      </c>
      <c r="AB912" s="1" t="str">
        <f t="shared" si="94"/>
        <v>0</v>
      </c>
    </row>
    <row r="913" spans="26:28" ht="25.5" thickBot="1" thickTop="1">
      <c r="Z913" s="1" t="s">
        <v>927</v>
      </c>
      <c r="AA913" s="1">
        <v>6.068</v>
      </c>
      <c r="AB913" s="1" t="str">
        <f t="shared" si="94"/>
        <v>0</v>
      </c>
    </row>
    <row r="914" spans="26:28" ht="25.5" thickBot="1" thickTop="1">
      <c r="Z914" s="1" t="s">
        <v>928</v>
      </c>
      <c r="AA914" s="1">
        <v>6.069</v>
      </c>
      <c r="AB914" s="1" t="str">
        <f t="shared" si="94"/>
        <v>0</v>
      </c>
    </row>
    <row r="915" spans="26:28" ht="25.5" thickBot="1" thickTop="1">
      <c r="Z915" s="1" t="s">
        <v>333</v>
      </c>
      <c r="AA915" s="1">
        <v>6.07</v>
      </c>
      <c r="AB915" s="1" t="str">
        <f t="shared" si="94"/>
        <v>0</v>
      </c>
    </row>
    <row r="916" spans="26:28" ht="25.5" thickBot="1" thickTop="1">
      <c r="Z916" s="1" t="s">
        <v>929</v>
      </c>
      <c r="AA916" s="1">
        <v>6.071</v>
      </c>
      <c r="AB916" s="1" t="str">
        <f t="shared" si="94"/>
        <v>0</v>
      </c>
    </row>
    <row r="917" spans="26:28" ht="25.5" thickBot="1" thickTop="1">
      <c r="Z917" s="1" t="s">
        <v>930</v>
      </c>
      <c r="AA917" s="1">
        <v>6.072</v>
      </c>
      <c r="AB917" s="1" t="str">
        <f t="shared" si="94"/>
        <v>0</v>
      </c>
    </row>
    <row r="918" spans="26:28" ht="25.5" thickBot="1" thickTop="1">
      <c r="Z918" s="1" t="s">
        <v>338</v>
      </c>
      <c r="AA918" s="1">
        <v>6.073</v>
      </c>
      <c r="AB918" s="1" t="str">
        <f t="shared" si="94"/>
        <v>0</v>
      </c>
    </row>
    <row r="919" spans="26:28" ht="25.5" thickBot="1" thickTop="1">
      <c r="Z919" s="1" t="s">
        <v>931</v>
      </c>
      <c r="AA919" s="1">
        <v>6.074</v>
      </c>
      <c r="AB919" s="1" t="str">
        <f t="shared" si="94"/>
        <v>0</v>
      </c>
    </row>
    <row r="920" spans="26:28" ht="25.5" thickBot="1" thickTop="1">
      <c r="Z920" s="1" t="s">
        <v>932</v>
      </c>
      <c r="AA920" s="1">
        <v>6.075</v>
      </c>
      <c r="AB920" s="1" t="str">
        <f t="shared" si="94"/>
        <v>0</v>
      </c>
    </row>
    <row r="921" spans="26:28" ht="25.5" thickBot="1" thickTop="1">
      <c r="Z921" s="1" t="s">
        <v>933</v>
      </c>
      <c r="AA921" s="1">
        <v>6.076</v>
      </c>
      <c r="AB921" s="1" t="str">
        <f t="shared" si="94"/>
        <v>0</v>
      </c>
    </row>
    <row r="922" spans="26:28" ht="25.5" thickBot="1" thickTop="1">
      <c r="Z922" s="1" t="s">
        <v>934</v>
      </c>
      <c r="AA922" s="1">
        <v>6.077</v>
      </c>
      <c r="AB922" s="1" t="str">
        <f t="shared" si="94"/>
        <v>0</v>
      </c>
    </row>
    <row r="923" spans="26:28" ht="25.5" thickBot="1" thickTop="1">
      <c r="Z923" s="1" t="s">
        <v>935</v>
      </c>
      <c r="AA923" s="1">
        <v>6.078</v>
      </c>
      <c r="AB923" s="1" t="str">
        <f t="shared" si="94"/>
        <v>0</v>
      </c>
    </row>
    <row r="924" spans="26:28" ht="25.5" thickBot="1" thickTop="1">
      <c r="Z924" s="1" t="s">
        <v>936</v>
      </c>
      <c r="AA924" s="1">
        <v>6.079</v>
      </c>
      <c r="AB924" s="1" t="str">
        <f t="shared" si="94"/>
        <v>0</v>
      </c>
    </row>
    <row r="925" spans="26:28" ht="25.5" thickBot="1" thickTop="1">
      <c r="Z925" s="1" t="s">
        <v>937</v>
      </c>
      <c r="AA925" s="1">
        <v>6.08</v>
      </c>
      <c r="AB925" s="1" t="str">
        <f t="shared" si="94"/>
        <v>0</v>
      </c>
    </row>
    <row r="926" spans="26:28" ht="25.5" thickBot="1" thickTop="1">
      <c r="Z926" s="1" t="s">
        <v>938</v>
      </c>
      <c r="AA926" s="1">
        <v>6.081</v>
      </c>
      <c r="AB926" s="1" t="str">
        <f t="shared" si="94"/>
        <v>0</v>
      </c>
    </row>
    <row r="927" spans="26:28" ht="25.5" thickBot="1" thickTop="1">
      <c r="Z927" s="1" t="s">
        <v>939</v>
      </c>
      <c r="AA927" s="1">
        <v>6.082</v>
      </c>
      <c r="AB927" s="1" t="str">
        <f t="shared" si="94"/>
        <v>0</v>
      </c>
    </row>
    <row r="928" spans="26:28" ht="25.5" thickBot="1" thickTop="1">
      <c r="Z928" s="1" t="s">
        <v>940</v>
      </c>
      <c r="AA928" s="1">
        <v>6.083</v>
      </c>
      <c r="AB928" s="1" t="str">
        <f t="shared" si="94"/>
        <v>0</v>
      </c>
    </row>
    <row r="929" spans="26:28" ht="25.5" thickBot="1" thickTop="1">
      <c r="Z929" s="1" t="s">
        <v>941</v>
      </c>
      <c r="AA929" s="1">
        <v>6.084</v>
      </c>
      <c r="AB929" s="1" t="str">
        <f t="shared" si="94"/>
        <v>0</v>
      </c>
    </row>
    <row r="930" spans="26:28" ht="25.5" thickBot="1" thickTop="1">
      <c r="Z930" s="1" t="s">
        <v>320</v>
      </c>
      <c r="AA930" s="1">
        <v>6.085</v>
      </c>
      <c r="AB930" s="1" t="str">
        <f t="shared" si="94"/>
        <v>0</v>
      </c>
    </row>
    <row r="931" spans="26:28" ht="25.5" thickBot="1" thickTop="1">
      <c r="Z931" s="1" t="s">
        <v>942</v>
      </c>
      <c r="AA931" s="1">
        <v>6.086</v>
      </c>
      <c r="AB931" s="1" t="str">
        <f t="shared" si="94"/>
        <v>0</v>
      </c>
    </row>
    <row r="932" spans="26:28" ht="25.5" thickBot="1" thickTop="1">
      <c r="Z932" s="1" t="s">
        <v>325</v>
      </c>
      <c r="AA932" s="1">
        <v>6.087</v>
      </c>
      <c r="AB932" s="1" t="str">
        <f t="shared" si="94"/>
        <v>0</v>
      </c>
    </row>
    <row r="933" spans="26:28" ht="25.5" thickBot="1" thickTop="1">
      <c r="Z933" s="1" t="s">
        <v>943</v>
      </c>
      <c r="AA933" s="1">
        <v>6.088</v>
      </c>
      <c r="AB933" s="1" t="str">
        <f t="shared" si="94"/>
        <v>0</v>
      </c>
    </row>
    <row r="934" spans="26:28" ht="25.5" thickBot="1" thickTop="1">
      <c r="Z934" s="1" t="s">
        <v>944</v>
      </c>
      <c r="AA934" s="1">
        <v>6.089</v>
      </c>
      <c r="AB934" s="1" t="str">
        <f t="shared" si="94"/>
        <v>0</v>
      </c>
    </row>
    <row r="935" spans="26:28" ht="25.5" thickBot="1" thickTop="1">
      <c r="Z935" s="1" t="s">
        <v>945</v>
      </c>
      <c r="AA935" s="1">
        <v>6.09</v>
      </c>
      <c r="AB935" s="1" t="str">
        <f t="shared" si="94"/>
        <v>0</v>
      </c>
    </row>
    <row r="936" spans="26:28" ht="25.5" thickBot="1" thickTop="1">
      <c r="Z936" s="1" t="s">
        <v>342</v>
      </c>
      <c r="AA936" s="1">
        <v>6.091</v>
      </c>
      <c r="AB936" s="1" t="str">
        <f t="shared" si="94"/>
        <v>0</v>
      </c>
    </row>
    <row r="937" spans="26:28" ht="25.5" thickBot="1" thickTop="1">
      <c r="Z937" s="1" t="s">
        <v>946</v>
      </c>
      <c r="AA937" s="1">
        <v>6.092</v>
      </c>
      <c r="AB937" s="1" t="str">
        <f t="shared" si="94"/>
        <v>0</v>
      </c>
    </row>
    <row r="938" spans="26:28" ht="25.5" thickBot="1" thickTop="1">
      <c r="Z938" s="1" t="s">
        <v>947</v>
      </c>
      <c r="AA938" s="1">
        <v>6.093</v>
      </c>
      <c r="AB938" s="1" t="str">
        <f t="shared" si="94"/>
        <v>0</v>
      </c>
    </row>
    <row r="939" spans="26:28" ht="25.5" thickBot="1" thickTop="1">
      <c r="Z939" s="1" t="s">
        <v>948</v>
      </c>
      <c r="AA939" s="1">
        <v>6.094</v>
      </c>
      <c r="AB939" s="1" t="str">
        <f t="shared" si="94"/>
        <v>0</v>
      </c>
    </row>
    <row r="940" spans="26:28" ht="25.5" thickBot="1" thickTop="1">
      <c r="Z940" s="1" t="s">
        <v>949</v>
      </c>
      <c r="AA940" s="1">
        <v>6.095</v>
      </c>
      <c r="AB940" s="1" t="str">
        <f t="shared" si="94"/>
        <v>0</v>
      </c>
    </row>
    <row r="941" spans="26:28" ht="25.5" thickBot="1" thickTop="1">
      <c r="Z941" s="1" t="s">
        <v>950</v>
      </c>
      <c r="AA941" s="1">
        <v>6.096</v>
      </c>
      <c r="AB941" s="1" t="str">
        <f t="shared" si="94"/>
        <v>0</v>
      </c>
    </row>
    <row r="942" spans="26:28" ht="25.5" thickBot="1" thickTop="1">
      <c r="Z942" s="1" t="s">
        <v>951</v>
      </c>
      <c r="AA942" s="1">
        <v>6.097</v>
      </c>
      <c r="AB942" s="1" t="str">
        <f t="shared" si="94"/>
        <v>0</v>
      </c>
    </row>
    <row r="943" spans="26:28" ht="25.5" thickBot="1" thickTop="1">
      <c r="Z943" s="1" t="s">
        <v>952</v>
      </c>
      <c r="AA943" s="1">
        <v>6.098</v>
      </c>
      <c r="AB943" s="1" t="str">
        <f t="shared" si="94"/>
        <v>0</v>
      </c>
    </row>
    <row r="944" spans="26:28" ht="25.5" thickBot="1" thickTop="1">
      <c r="Z944" s="1" t="s">
        <v>275</v>
      </c>
      <c r="AA944" s="1">
        <v>6.099</v>
      </c>
      <c r="AB944" s="1" t="str">
        <f t="shared" si="94"/>
        <v>0</v>
      </c>
    </row>
    <row r="945" spans="26:28" ht="25.5" thickBot="1" thickTop="1">
      <c r="Z945" s="1" t="s">
        <v>953</v>
      </c>
      <c r="AA945" s="1">
        <v>6.1</v>
      </c>
      <c r="AB945" s="1" t="str">
        <f t="shared" si="94"/>
        <v>0</v>
      </c>
    </row>
    <row r="946" spans="26:28" ht="25.5" thickBot="1" thickTop="1">
      <c r="Z946" s="1" t="s">
        <v>954</v>
      </c>
      <c r="AA946" s="1">
        <v>6.101</v>
      </c>
      <c r="AB946" s="1" t="str">
        <f t="shared" si="94"/>
        <v>0</v>
      </c>
    </row>
    <row r="947" spans="26:28" ht="25.5" thickBot="1" thickTop="1">
      <c r="Z947" s="1" t="s">
        <v>955</v>
      </c>
      <c r="AA947" s="1">
        <v>6.102</v>
      </c>
      <c r="AB947" s="1" t="str">
        <f t="shared" si="94"/>
        <v>0</v>
      </c>
    </row>
    <row r="948" spans="26:28" ht="25.5" thickBot="1" thickTop="1">
      <c r="Z948" s="1" t="s">
        <v>956</v>
      </c>
      <c r="AA948" s="1">
        <v>6.103</v>
      </c>
      <c r="AB948" s="1" t="str">
        <f t="shared" si="94"/>
        <v>0</v>
      </c>
    </row>
    <row r="949" spans="26:28" ht="25.5" thickBot="1" thickTop="1">
      <c r="Z949" s="1" t="s">
        <v>337</v>
      </c>
      <c r="AA949" s="1">
        <v>6.104</v>
      </c>
      <c r="AB949" s="1" t="str">
        <f t="shared" si="94"/>
        <v>0</v>
      </c>
    </row>
    <row r="950" spans="26:28" ht="25.5" thickBot="1" thickTop="1">
      <c r="Z950" s="1" t="s">
        <v>957</v>
      </c>
      <c r="AA950" s="1">
        <v>6.105</v>
      </c>
      <c r="AB950" s="1" t="str">
        <f t="shared" si="94"/>
        <v>0</v>
      </c>
    </row>
    <row r="951" spans="26:28" ht="25.5" thickBot="1" thickTop="1">
      <c r="Z951" s="1" t="s">
        <v>958</v>
      </c>
      <c r="AA951" s="1">
        <v>6.106</v>
      </c>
      <c r="AB951" s="1" t="str">
        <f t="shared" si="94"/>
        <v>0</v>
      </c>
    </row>
    <row r="952" spans="26:28" ht="25.5" thickBot="1" thickTop="1">
      <c r="Z952" s="1" t="s">
        <v>959</v>
      </c>
      <c r="AA952" s="1">
        <v>6.107</v>
      </c>
      <c r="AB952" s="1" t="str">
        <f t="shared" si="94"/>
        <v>0</v>
      </c>
    </row>
    <row r="953" spans="26:28" ht="25.5" thickBot="1" thickTop="1">
      <c r="Z953" s="1" t="s">
        <v>334</v>
      </c>
      <c r="AA953" s="1">
        <v>6.108</v>
      </c>
      <c r="AB953" s="1" t="str">
        <f t="shared" si="94"/>
        <v>0</v>
      </c>
    </row>
    <row r="954" spans="26:28" ht="25.5" thickBot="1" thickTop="1">
      <c r="Z954" s="1" t="s">
        <v>960</v>
      </c>
      <c r="AA954" s="1">
        <v>6.109</v>
      </c>
      <c r="AB954" s="1" t="str">
        <f t="shared" si="94"/>
        <v>0</v>
      </c>
    </row>
    <row r="955" spans="26:28" ht="25.5" thickBot="1" thickTop="1">
      <c r="Z955" s="1" t="s">
        <v>961</v>
      </c>
      <c r="AA955" s="1">
        <v>6.11</v>
      </c>
      <c r="AB955" s="1" t="str">
        <f t="shared" si="94"/>
        <v>0</v>
      </c>
    </row>
    <row r="956" spans="26:28" ht="25.5" thickBot="1" thickTop="1">
      <c r="Z956" s="1" t="s">
        <v>962</v>
      </c>
      <c r="AA956" s="1">
        <v>6.111</v>
      </c>
      <c r="AB956" s="1" t="str">
        <f t="shared" si="94"/>
        <v>0</v>
      </c>
    </row>
    <row r="957" spans="26:28" ht="25.5" thickBot="1" thickTop="1">
      <c r="Z957" s="1" t="s">
        <v>963</v>
      </c>
      <c r="AA957" s="1">
        <v>6.112</v>
      </c>
      <c r="AB957" s="1" t="str">
        <f t="shared" si="94"/>
        <v>0</v>
      </c>
    </row>
    <row r="958" spans="26:28" ht="25.5" thickBot="1" thickTop="1">
      <c r="Z958" s="1" t="s">
        <v>964</v>
      </c>
      <c r="AA958" s="1">
        <v>6.113</v>
      </c>
      <c r="AB958" s="1" t="str">
        <f t="shared" si="94"/>
        <v>0</v>
      </c>
    </row>
    <row r="959" spans="26:28" ht="25.5" thickBot="1" thickTop="1">
      <c r="Z959" s="1" t="s">
        <v>965</v>
      </c>
      <c r="AA959" s="1">
        <v>6.114</v>
      </c>
      <c r="AB959" s="1" t="str">
        <f t="shared" si="94"/>
        <v>0</v>
      </c>
    </row>
    <row r="960" spans="26:28" ht="25.5" thickBot="1" thickTop="1">
      <c r="Z960" s="1" t="s">
        <v>966</v>
      </c>
      <c r="AA960" s="1">
        <v>6.115</v>
      </c>
      <c r="AB960" s="1" t="str">
        <f t="shared" si="94"/>
        <v>0</v>
      </c>
    </row>
    <row r="961" spans="26:28" ht="25.5" thickBot="1" thickTop="1">
      <c r="Z961" s="1" t="s">
        <v>967</v>
      </c>
      <c r="AA961" s="1">
        <v>6.116</v>
      </c>
      <c r="AB961" s="1" t="str">
        <f t="shared" si="94"/>
        <v>0</v>
      </c>
    </row>
    <row r="962" spans="26:28" ht="25.5" thickBot="1" thickTop="1">
      <c r="Z962" s="1" t="s">
        <v>968</v>
      </c>
      <c r="AA962" s="1">
        <v>6.117</v>
      </c>
      <c r="AB962" s="1" t="str">
        <f t="shared" si="94"/>
        <v>0</v>
      </c>
    </row>
    <row r="963" spans="26:28" ht="25.5" thickBot="1" thickTop="1">
      <c r="Z963" s="1" t="s">
        <v>969</v>
      </c>
      <c r="AA963" s="1">
        <v>6.118</v>
      </c>
      <c r="AB963" s="1" t="str">
        <f t="shared" si="94"/>
        <v>0</v>
      </c>
    </row>
    <row r="964" spans="26:28" ht="25.5" thickBot="1" thickTop="1">
      <c r="Z964" s="1" t="s">
        <v>970</v>
      </c>
      <c r="AA964" s="1">
        <v>6.119</v>
      </c>
      <c r="AB964" s="1" t="str">
        <f t="shared" si="94"/>
        <v>0</v>
      </c>
    </row>
    <row r="965" spans="26:28" ht="25.5" thickBot="1" thickTop="1">
      <c r="Z965" s="1" t="s">
        <v>971</v>
      </c>
      <c r="AA965" s="1">
        <v>6.12</v>
      </c>
      <c r="AB965" s="1" t="str">
        <f t="shared" si="94"/>
        <v>0</v>
      </c>
    </row>
    <row r="966" spans="26:28" ht="25.5" thickBot="1" thickTop="1">
      <c r="Z966" s="1" t="s">
        <v>972</v>
      </c>
      <c r="AA966" s="1">
        <v>6.121</v>
      </c>
      <c r="AB966" s="1" t="str">
        <f t="shared" si="94"/>
        <v>0</v>
      </c>
    </row>
    <row r="967" spans="26:28" ht="25.5" thickBot="1" thickTop="1">
      <c r="Z967" s="1" t="s">
        <v>973</v>
      </c>
      <c r="AA967" s="1">
        <v>6.122</v>
      </c>
      <c r="AB967" s="1" t="str">
        <f t="shared" si="94"/>
        <v>0</v>
      </c>
    </row>
    <row r="968" spans="26:28" ht="25.5" thickBot="1" thickTop="1">
      <c r="Z968" s="1" t="s">
        <v>316</v>
      </c>
      <c r="AA968" s="1">
        <v>6.123</v>
      </c>
      <c r="AB968" s="1" t="str">
        <f aca="true" t="shared" si="95" ref="AB968:AB1031">IF(AA968&gt;$N$2,"0","1")</f>
        <v>0</v>
      </c>
    </row>
    <row r="969" spans="26:28" ht="25.5" thickBot="1" thickTop="1">
      <c r="Z969" s="1" t="s">
        <v>341</v>
      </c>
      <c r="AA969" s="1">
        <v>6.124</v>
      </c>
      <c r="AB969" s="1" t="str">
        <f t="shared" si="95"/>
        <v>0</v>
      </c>
    </row>
    <row r="970" spans="26:28" ht="25.5" thickBot="1" thickTop="1">
      <c r="Z970" s="1" t="s">
        <v>974</v>
      </c>
      <c r="AA970" s="1">
        <v>6.125</v>
      </c>
      <c r="AB970" s="1" t="str">
        <f t="shared" si="95"/>
        <v>0</v>
      </c>
    </row>
    <row r="971" spans="26:28" ht="25.5" thickBot="1" thickTop="1">
      <c r="Z971" s="1" t="s">
        <v>975</v>
      </c>
      <c r="AA971" s="1">
        <v>6.126</v>
      </c>
      <c r="AB971" s="1" t="str">
        <f t="shared" si="95"/>
        <v>0</v>
      </c>
    </row>
    <row r="972" spans="26:28" ht="25.5" thickBot="1" thickTop="1">
      <c r="Z972" s="1" t="s">
        <v>976</v>
      </c>
      <c r="AA972" s="1">
        <v>6.127</v>
      </c>
      <c r="AB972" s="1" t="str">
        <f t="shared" si="95"/>
        <v>0</v>
      </c>
    </row>
    <row r="973" spans="26:28" ht="25.5" thickBot="1" thickTop="1">
      <c r="Z973" s="1" t="s">
        <v>977</v>
      </c>
      <c r="AA973" s="1">
        <v>6.128</v>
      </c>
      <c r="AB973" s="1" t="str">
        <f t="shared" si="95"/>
        <v>0</v>
      </c>
    </row>
    <row r="974" spans="26:28" ht="25.5" thickBot="1" thickTop="1">
      <c r="Z974" s="1" t="s">
        <v>978</v>
      </c>
      <c r="AA974" s="1">
        <v>6.129</v>
      </c>
      <c r="AB974" s="1" t="str">
        <f t="shared" si="95"/>
        <v>0</v>
      </c>
    </row>
    <row r="975" spans="26:28" ht="25.5" thickBot="1" thickTop="1">
      <c r="Z975" s="1" t="s">
        <v>979</v>
      </c>
      <c r="AA975" s="1">
        <v>6.13</v>
      </c>
      <c r="AB975" s="1" t="str">
        <f t="shared" si="95"/>
        <v>0</v>
      </c>
    </row>
    <row r="976" spans="26:28" ht="25.5" thickBot="1" thickTop="1">
      <c r="Z976" s="1" t="s">
        <v>980</v>
      </c>
      <c r="AA976" s="1">
        <v>6.13</v>
      </c>
      <c r="AB976" s="1" t="str">
        <f t="shared" si="95"/>
        <v>0</v>
      </c>
    </row>
    <row r="977" spans="26:28" ht="25.5" thickBot="1" thickTop="1">
      <c r="Z977" s="1" t="s">
        <v>981</v>
      </c>
      <c r="AA977" s="1">
        <v>6.131</v>
      </c>
      <c r="AB977" s="1" t="str">
        <f t="shared" si="95"/>
        <v>0</v>
      </c>
    </row>
    <row r="978" spans="26:28" ht="25.5" thickBot="1" thickTop="1">
      <c r="Z978" s="1" t="s">
        <v>982</v>
      </c>
      <c r="AA978" s="1">
        <v>6.132</v>
      </c>
      <c r="AB978" s="1" t="str">
        <f t="shared" si="95"/>
        <v>0</v>
      </c>
    </row>
    <row r="979" spans="26:28" ht="25.5" thickBot="1" thickTop="1">
      <c r="Z979" s="1" t="s">
        <v>983</v>
      </c>
      <c r="AA979" s="1">
        <v>6.133</v>
      </c>
      <c r="AB979" s="1" t="str">
        <f t="shared" si="95"/>
        <v>0</v>
      </c>
    </row>
    <row r="980" spans="26:28" ht="25.5" thickBot="1" thickTop="1">
      <c r="Z980" s="1" t="s">
        <v>984</v>
      </c>
      <c r="AA980" s="1">
        <v>6.134</v>
      </c>
      <c r="AB980" s="1" t="str">
        <f t="shared" si="95"/>
        <v>0</v>
      </c>
    </row>
    <row r="981" spans="26:28" ht="25.5" thickBot="1" thickTop="1">
      <c r="Z981" s="1" t="s">
        <v>331</v>
      </c>
      <c r="AA981" s="1">
        <v>6.135</v>
      </c>
      <c r="AB981" s="1" t="str">
        <f t="shared" si="95"/>
        <v>0</v>
      </c>
    </row>
    <row r="982" spans="26:28" ht="25.5" thickBot="1" thickTop="1">
      <c r="Z982" s="1" t="s">
        <v>317</v>
      </c>
      <c r="AA982" s="1">
        <v>6.136</v>
      </c>
      <c r="AB982" s="1" t="str">
        <f t="shared" si="95"/>
        <v>0</v>
      </c>
    </row>
    <row r="983" spans="26:28" ht="25.5" thickBot="1" thickTop="1">
      <c r="Z983" s="1" t="s">
        <v>985</v>
      </c>
      <c r="AA983" s="1">
        <v>6.1370000000000005</v>
      </c>
      <c r="AB983" s="1" t="str">
        <f t="shared" si="95"/>
        <v>0</v>
      </c>
    </row>
    <row r="984" spans="26:28" ht="25.5" thickBot="1" thickTop="1">
      <c r="Z984" s="1" t="s">
        <v>986</v>
      </c>
      <c r="AA984" s="1">
        <v>6.138</v>
      </c>
      <c r="AB984" s="1" t="str">
        <f t="shared" si="95"/>
        <v>0</v>
      </c>
    </row>
    <row r="985" spans="26:28" ht="25.5" thickBot="1" thickTop="1">
      <c r="Z985" s="1" t="s">
        <v>987</v>
      </c>
      <c r="AA985" s="1">
        <v>6.139</v>
      </c>
      <c r="AB985" s="1" t="str">
        <f t="shared" si="95"/>
        <v>0</v>
      </c>
    </row>
    <row r="986" spans="26:28" ht="25.5" thickBot="1" thickTop="1">
      <c r="Z986" s="1" t="s">
        <v>988</v>
      </c>
      <c r="AA986" s="1">
        <v>6.14</v>
      </c>
      <c r="AB986" s="1" t="str">
        <f t="shared" si="95"/>
        <v>0</v>
      </c>
    </row>
    <row r="987" spans="26:28" ht="25.5" thickBot="1" thickTop="1">
      <c r="Z987" s="1" t="s">
        <v>989</v>
      </c>
      <c r="AA987" s="1">
        <v>6.141</v>
      </c>
      <c r="AB987" s="1" t="str">
        <f t="shared" si="95"/>
        <v>0</v>
      </c>
    </row>
    <row r="988" spans="26:28" ht="25.5" thickBot="1" thickTop="1">
      <c r="Z988" s="1" t="s">
        <v>990</v>
      </c>
      <c r="AA988" s="1">
        <v>6.142</v>
      </c>
      <c r="AB988" s="1" t="str">
        <f t="shared" si="95"/>
        <v>0</v>
      </c>
    </row>
    <row r="989" spans="26:28" ht="25.5" thickBot="1" thickTop="1">
      <c r="Z989" s="1" t="s">
        <v>991</v>
      </c>
      <c r="AA989" s="1">
        <v>6.143</v>
      </c>
      <c r="AB989" s="1" t="str">
        <f t="shared" si="95"/>
        <v>0</v>
      </c>
    </row>
    <row r="990" spans="26:28" ht="25.5" thickBot="1" thickTop="1">
      <c r="Z990" s="1" t="s">
        <v>340</v>
      </c>
      <c r="AA990" s="1">
        <v>6.144</v>
      </c>
      <c r="AB990" s="1" t="str">
        <f t="shared" si="95"/>
        <v>0</v>
      </c>
    </row>
    <row r="991" spans="26:28" ht="25.5" thickBot="1" thickTop="1">
      <c r="Z991" s="1" t="s">
        <v>992</v>
      </c>
      <c r="AA991" s="1">
        <v>6.145</v>
      </c>
      <c r="AB991" s="1" t="str">
        <f t="shared" si="95"/>
        <v>0</v>
      </c>
    </row>
    <row r="992" spans="26:28" ht="25.5" thickBot="1" thickTop="1">
      <c r="Z992" s="1" t="s">
        <v>993</v>
      </c>
      <c r="AA992" s="1">
        <v>6.146</v>
      </c>
      <c r="AB992" s="1" t="str">
        <f t="shared" si="95"/>
        <v>0</v>
      </c>
    </row>
    <row r="993" spans="26:28" ht="25.5" thickBot="1" thickTop="1">
      <c r="Z993" s="1" t="s">
        <v>994</v>
      </c>
      <c r="AA993" s="1">
        <v>6.147</v>
      </c>
      <c r="AB993" s="1" t="str">
        <f t="shared" si="95"/>
        <v>0</v>
      </c>
    </row>
    <row r="994" spans="26:28" ht="25.5" thickBot="1" thickTop="1">
      <c r="Z994" s="1" t="s">
        <v>291</v>
      </c>
      <c r="AA994" s="1">
        <v>6.148</v>
      </c>
      <c r="AB994" s="1" t="str">
        <f t="shared" si="95"/>
        <v>0</v>
      </c>
    </row>
    <row r="995" spans="26:28" ht="25.5" thickBot="1" thickTop="1">
      <c r="Z995" s="1" t="s">
        <v>995</v>
      </c>
      <c r="AA995" s="1">
        <v>6.149</v>
      </c>
      <c r="AB995" s="1" t="str">
        <f t="shared" si="95"/>
        <v>0</v>
      </c>
    </row>
    <row r="996" spans="26:28" ht="25.5" thickBot="1" thickTop="1">
      <c r="Z996" s="1" t="s">
        <v>996</v>
      </c>
      <c r="AA996" s="1">
        <v>6.15</v>
      </c>
      <c r="AB996" s="1" t="str">
        <f t="shared" si="95"/>
        <v>0</v>
      </c>
    </row>
    <row r="997" spans="26:28" ht="25.5" thickBot="1" thickTop="1">
      <c r="Z997" s="1" t="s">
        <v>997</v>
      </c>
      <c r="AA997" s="1">
        <v>6.151</v>
      </c>
      <c r="AB997" s="1" t="str">
        <f t="shared" si="95"/>
        <v>0</v>
      </c>
    </row>
    <row r="998" spans="26:28" ht="25.5" thickBot="1" thickTop="1">
      <c r="Z998" s="1" t="s">
        <v>328</v>
      </c>
      <c r="AA998" s="1">
        <v>6.152</v>
      </c>
      <c r="AB998" s="1" t="str">
        <f t="shared" si="95"/>
        <v>0</v>
      </c>
    </row>
    <row r="999" spans="26:28" ht="25.5" thickBot="1" thickTop="1">
      <c r="Z999" s="1" t="s">
        <v>309</v>
      </c>
      <c r="AA999" s="1">
        <v>6.153</v>
      </c>
      <c r="AB999" s="1" t="str">
        <f t="shared" si="95"/>
        <v>0</v>
      </c>
    </row>
    <row r="1000" spans="26:28" ht="25.5" thickBot="1" thickTop="1">
      <c r="Z1000" s="1" t="s">
        <v>998</v>
      </c>
      <c r="AA1000" s="1">
        <v>6.154</v>
      </c>
      <c r="AB1000" s="1" t="str">
        <f t="shared" si="95"/>
        <v>0</v>
      </c>
    </row>
    <row r="1001" spans="26:28" ht="25.5" thickBot="1" thickTop="1">
      <c r="Z1001" s="1" t="s">
        <v>999</v>
      </c>
      <c r="AA1001" s="1">
        <v>6.155</v>
      </c>
      <c r="AB1001" s="1" t="str">
        <f t="shared" si="95"/>
        <v>0</v>
      </c>
    </row>
    <row r="1002" spans="26:28" ht="25.5" thickBot="1" thickTop="1">
      <c r="Z1002" s="1" t="s">
        <v>1000</v>
      </c>
      <c r="AA1002" s="1">
        <v>6.156</v>
      </c>
      <c r="AB1002" s="1" t="str">
        <f t="shared" si="95"/>
        <v>0</v>
      </c>
    </row>
    <row r="1003" spans="26:28" ht="25.5" thickBot="1" thickTop="1">
      <c r="Z1003" s="1" t="s">
        <v>326</v>
      </c>
      <c r="AA1003" s="1">
        <v>6.157</v>
      </c>
      <c r="AB1003" s="1" t="str">
        <f t="shared" si="95"/>
        <v>0</v>
      </c>
    </row>
    <row r="1004" spans="26:28" ht="25.5" thickBot="1" thickTop="1">
      <c r="Z1004" s="1" t="s">
        <v>1001</v>
      </c>
      <c r="AA1004" s="1">
        <v>6.158</v>
      </c>
      <c r="AB1004" s="1" t="str">
        <f t="shared" si="95"/>
        <v>0</v>
      </c>
    </row>
    <row r="1005" spans="26:28" ht="25.5" thickBot="1" thickTop="1">
      <c r="Z1005" s="1" t="s">
        <v>1002</v>
      </c>
      <c r="AA1005" s="1">
        <v>6.159</v>
      </c>
      <c r="AB1005" s="1" t="str">
        <f t="shared" si="95"/>
        <v>0</v>
      </c>
    </row>
    <row r="1006" spans="26:28" ht="25.5" thickBot="1" thickTop="1">
      <c r="Z1006" s="1" t="s">
        <v>314</v>
      </c>
      <c r="AA1006" s="1">
        <v>6.16</v>
      </c>
      <c r="AB1006" s="1" t="str">
        <f t="shared" si="95"/>
        <v>0</v>
      </c>
    </row>
    <row r="1007" spans="26:28" ht="25.5" thickBot="1" thickTop="1">
      <c r="Z1007" s="1" t="s">
        <v>1003</v>
      </c>
      <c r="AA1007" s="1">
        <v>6.161</v>
      </c>
      <c r="AB1007" s="1" t="str">
        <f t="shared" si="95"/>
        <v>0</v>
      </c>
    </row>
    <row r="1008" spans="26:28" ht="25.5" thickBot="1" thickTop="1">
      <c r="Z1008" s="1" t="s">
        <v>1004</v>
      </c>
      <c r="AA1008" s="1">
        <v>6.162</v>
      </c>
      <c r="AB1008" s="1" t="str">
        <f t="shared" si="95"/>
        <v>0</v>
      </c>
    </row>
    <row r="1009" spans="26:28" ht="25.5" thickBot="1" thickTop="1">
      <c r="Z1009" s="1" t="s">
        <v>265</v>
      </c>
      <c r="AA1009" s="1">
        <v>6.163</v>
      </c>
      <c r="AB1009" s="1" t="str">
        <f t="shared" si="95"/>
        <v>0</v>
      </c>
    </row>
    <row r="1010" spans="26:28" ht="25.5" thickBot="1" thickTop="1">
      <c r="Z1010" s="1" t="s">
        <v>1005</v>
      </c>
      <c r="AA1010" s="1">
        <v>6.164</v>
      </c>
      <c r="AB1010" s="1" t="str">
        <f t="shared" si="95"/>
        <v>0</v>
      </c>
    </row>
    <row r="1011" spans="26:28" ht="25.5" thickBot="1" thickTop="1">
      <c r="Z1011" s="1" t="s">
        <v>1006</v>
      </c>
      <c r="AA1011" s="1">
        <v>6.165</v>
      </c>
      <c r="AB1011" s="1" t="str">
        <f t="shared" si="95"/>
        <v>0</v>
      </c>
    </row>
    <row r="1012" spans="26:28" ht="25.5" thickBot="1" thickTop="1">
      <c r="Z1012" s="1" t="s">
        <v>343</v>
      </c>
      <c r="AA1012" s="1">
        <v>6.166</v>
      </c>
      <c r="AB1012" s="1" t="str">
        <f t="shared" si="95"/>
        <v>0</v>
      </c>
    </row>
    <row r="1013" spans="26:28" ht="25.5" thickBot="1" thickTop="1">
      <c r="Z1013" s="1" t="s">
        <v>1007</v>
      </c>
      <c r="AA1013" s="1">
        <v>6.167</v>
      </c>
      <c r="AB1013" s="1" t="str">
        <f t="shared" si="95"/>
        <v>0</v>
      </c>
    </row>
    <row r="1014" spans="26:28" ht="25.5" thickBot="1" thickTop="1">
      <c r="Z1014" s="1" t="s">
        <v>1008</v>
      </c>
      <c r="AA1014" s="1">
        <v>6.168</v>
      </c>
      <c r="AB1014" s="1" t="str">
        <f t="shared" si="95"/>
        <v>0</v>
      </c>
    </row>
    <row r="1015" spans="26:28" ht="25.5" thickBot="1" thickTop="1">
      <c r="Z1015" s="1" t="s">
        <v>321</v>
      </c>
      <c r="AA1015" s="1">
        <v>6.169</v>
      </c>
      <c r="AB1015" s="1" t="str">
        <f t="shared" si="95"/>
        <v>0</v>
      </c>
    </row>
    <row r="1016" spans="26:28" ht="25.5" thickBot="1" thickTop="1">
      <c r="Z1016" s="1" t="s">
        <v>1009</v>
      </c>
      <c r="AA1016" s="1">
        <v>6.17</v>
      </c>
      <c r="AB1016" s="1" t="str">
        <f t="shared" si="95"/>
        <v>0</v>
      </c>
    </row>
    <row r="1017" spans="26:28" ht="25.5" thickBot="1" thickTop="1">
      <c r="Z1017" s="1" t="s">
        <v>1010</v>
      </c>
      <c r="AA1017" s="1">
        <v>6.171</v>
      </c>
      <c r="AB1017" s="1" t="str">
        <f t="shared" si="95"/>
        <v>0</v>
      </c>
    </row>
    <row r="1018" spans="26:28" ht="25.5" thickBot="1" thickTop="1">
      <c r="Z1018" s="1" t="s">
        <v>1011</v>
      </c>
      <c r="AA1018" s="1">
        <v>6.172</v>
      </c>
      <c r="AB1018" s="1" t="str">
        <f t="shared" si="95"/>
        <v>0</v>
      </c>
    </row>
    <row r="1019" spans="26:28" ht="25.5" thickBot="1" thickTop="1">
      <c r="Z1019" s="1" t="s">
        <v>1012</v>
      </c>
      <c r="AA1019" s="1">
        <v>6.173</v>
      </c>
      <c r="AB1019" s="1" t="str">
        <f t="shared" si="95"/>
        <v>0</v>
      </c>
    </row>
    <row r="1020" spans="26:28" ht="25.5" thickBot="1" thickTop="1">
      <c r="Z1020" s="1" t="s">
        <v>1013</v>
      </c>
      <c r="AA1020" s="1">
        <v>6.174</v>
      </c>
      <c r="AB1020" s="1" t="str">
        <f t="shared" si="95"/>
        <v>0</v>
      </c>
    </row>
    <row r="1021" spans="26:28" ht="25.5" thickBot="1" thickTop="1">
      <c r="Z1021" s="1" t="s">
        <v>1014</v>
      </c>
      <c r="AA1021" s="1">
        <v>6.175</v>
      </c>
      <c r="AB1021" s="1" t="str">
        <f t="shared" si="95"/>
        <v>0</v>
      </c>
    </row>
    <row r="1022" spans="26:28" ht="25.5" thickBot="1" thickTop="1">
      <c r="Z1022" s="1" t="s">
        <v>1015</v>
      </c>
      <c r="AA1022" s="1">
        <v>6.176</v>
      </c>
      <c r="AB1022" s="1" t="str">
        <f t="shared" si="95"/>
        <v>0</v>
      </c>
    </row>
    <row r="1023" spans="26:28" ht="25.5" thickBot="1" thickTop="1">
      <c r="Z1023" s="1" t="s">
        <v>324</v>
      </c>
      <c r="AA1023" s="1">
        <v>6.177</v>
      </c>
      <c r="AB1023" s="1" t="str">
        <f t="shared" si="95"/>
        <v>0</v>
      </c>
    </row>
    <row r="1024" spans="26:28" ht="25.5" thickBot="1" thickTop="1">
      <c r="Z1024" s="1" t="s">
        <v>1016</v>
      </c>
      <c r="AA1024" s="1">
        <v>6.178</v>
      </c>
      <c r="AB1024" s="1" t="str">
        <f t="shared" si="95"/>
        <v>0</v>
      </c>
    </row>
    <row r="1025" spans="26:28" ht="25.5" thickBot="1" thickTop="1">
      <c r="Z1025" s="1" t="s">
        <v>1017</v>
      </c>
      <c r="AA1025" s="1">
        <v>6.179</v>
      </c>
      <c r="AB1025" s="1" t="str">
        <f t="shared" si="95"/>
        <v>0</v>
      </c>
    </row>
    <row r="1026" spans="26:28" ht="25.5" thickBot="1" thickTop="1">
      <c r="Z1026" s="1" t="s">
        <v>1018</v>
      </c>
      <c r="AA1026" s="1">
        <v>6.18</v>
      </c>
      <c r="AB1026" s="1" t="str">
        <f t="shared" si="95"/>
        <v>0</v>
      </c>
    </row>
    <row r="1027" spans="26:28" ht="25.5" thickBot="1" thickTop="1">
      <c r="Z1027" s="1" t="s">
        <v>1019</v>
      </c>
      <c r="AA1027" s="1">
        <v>6.181</v>
      </c>
      <c r="AB1027" s="1" t="str">
        <f t="shared" si="95"/>
        <v>0</v>
      </c>
    </row>
    <row r="1028" spans="26:28" ht="25.5" thickBot="1" thickTop="1">
      <c r="Z1028" s="1" t="s">
        <v>1020</v>
      </c>
      <c r="AA1028" s="1">
        <v>6.182</v>
      </c>
      <c r="AB1028" s="1" t="str">
        <f t="shared" si="95"/>
        <v>0</v>
      </c>
    </row>
    <row r="1029" spans="26:28" ht="25.5" thickBot="1" thickTop="1">
      <c r="Z1029" s="1" t="s">
        <v>1021</v>
      </c>
      <c r="AA1029" s="1">
        <v>6.183</v>
      </c>
      <c r="AB1029" s="1" t="str">
        <f t="shared" si="95"/>
        <v>0</v>
      </c>
    </row>
    <row r="1030" spans="26:28" ht="25.5" thickBot="1" thickTop="1">
      <c r="Z1030" s="1" t="s">
        <v>1022</v>
      </c>
      <c r="AA1030" s="1">
        <v>6.184</v>
      </c>
      <c r="AB1030" s="1" t="str">
        <f t="shared" si="95"/>
        <v>0</v>
      </c>
    </row>
    <row r="1031" spans="26:28" ht="25.5" thickBot="1" thickTop="1">
      <c r="Z1031" s="1" t="s">
        <v>1023</v>
      </c>
      <c r="AA1031" s="1">
        <v>6.185</v>
      </c>
      <c r="AB1031" s="1" t="str">
        <f t="shared" si="95"/>
        <v>0</v>
      </c>
    </row>
    <row r="1032" spans="26:28" ht="25.5" thickBot="1" thickTop="1">
      <c r="Z1032" s="1" t="s">
        <v>1024</v>
      </c>
      <c r="AA1032" s="1">
        <v>6.186</v>
      </c>
      <c r="AB1032" s="1" t="str">
        <f>IF(AA1032&gt;$N$2,"0","1")</f>
        <v>0</v>
      </c>
    </row>
    <row r="1033" spans="26:28" ht="25.5" thickBot="1" thickTop="1">
      <c r="Z1033" s="1" t="s">
        <v>1025</v>
      </c>
      <c r="AA1033" s="1">
        <v>6.187</v>
      </c>
      <c r="AB1033" s="1" t="str">
        <f>IF(AA1033&gt;$N$2,"0","1")</f>
        <v>0</v>
      </c>
    </row>
    <row r="1034" spans="26:28" ht="25.5" thickBot="1" thickTop="1">
      <c r="Z1034" s="1" t="s">
        <v>1026</v>
      </c>
      <c r="AA1034" s="1">
        <v>6.188</v>
      </c>
      <c r="AB1034" s="1" t="str">
        <f>IF(AA1034&gt;$N$2,"0","1")</f>
        <v>0</v>
      </c>
    </row>
    <row r="1035" spans="26:28" ht="25.5" thickBot="1" thickTop="1">
      <c r="Z1035" s="1" t="s">
        <v>1027</v>
      </c>
      <c r="AA1035" s="1">
        <v>6.189</v>
      </c>
      <c r="AB1035" s="1" t="str">
        <f>IF(AA1035&gt;$N$2,"0","1")</f>
        <v>0</v>
      </c>
    </row>
    <row r="1036" spans="26:28" ht="25.5" thickBot="1" thickTop="1">
      <c r="Z1036" s="1" t="s">
        <v>1028</v>
      </c>
      <c r="AA1036" s="1">
        <v>6.19</v>
      </c>
      <c r="AB1036" s="1" t="str">
        <f>IF(AA1036&gt;$N$2,"0","1")</f>
        <v>0</v>
      </c>
    </row>
    <row r="1037" spans="26:28" ht="25.5" thickBot="1" thickTop="1">
      <c r="Z1037" s="1" t="str">
        <f>AD7</f>
        <v>１</v>
      </c>
      <c r="AA1037" s="1">
        <f>AE7</f>
        <v>1</v>
      </c>
      <c r="AB1037" s="1" t="str">
        <f>AF7</f>
        <v>0</v>
      </c>
    </row>
    <row r="1038" spans="26:28" ht="25.5" thickBot="1" thickTop="1">
      <c r="Z1038" s="1" t="str">
        <f aca="true" t="shared" si="96" ref="Z1038:Z1101">AD8</f>
        <v>　</v>
      </c>
      <c r="AA1038" s="1">
        <f aca="true" t="shared" si="97" ref="AA1038:AA1101">AE8</f>
        <v>1</v>
      </c>
      <c r="AB1038" s="1" t="str">
        <f aca="true" t="shared" si="98" ref="AB1038:AB1101">AF8</f>
        <v>0</v>
      </c>
    </row>
    <row r="1039" spans="26:28" ht="25.5" thickBot="1" thickTop="1">
      <c r="Z1039" s="1" t="str">
        <f t="shared" si="96"/>
        <v>、</v>
      </c>
      <c r="AA1039" s="1">
        <f t="shared" si="97"/>
        <v>1</v>
      </c>
      <c r="AB1039" s="1">
        <f t="shared" si="98"/>
        <v>0</v>
      </c>
    </row>
    <row r="1040" spans="26:28" ht="25.5" thickBot="1" thickTop="1">
      <c r="Z1040" s="1" t="str">
        <f t="shared" si="96"/>
        <v>[</v>
      </c>
      <c r="AA1040" s="1">
        <f t="shared" si="97"/>
        <v>1</v>
      </c>
      <c r="AB1040" s="1">
        <f t="shared" si="98"/>
        <v>0</v>
      </c>
    </row>
    <row r="1041" spans="26:28" ht="25.5" thickBot="1" thickTop="1">
      <c r="Z1041" s="1" t="str">
        <f t="shared" si="96"/>
        <v>①</v>
      </c>
      <c r="AA1041" s="1">
        <f t="shared" si="97"/>
        <v>1</v>
      </c>
      <c r="AB1041" s="1">
        <f t="shared" si="98"/>
        <v>0</v>
      </c>
    </row>
    <row r="1042" spans="26:28" ht="25.5" thickBot="1" thickTop="1">
      <c r="Z1042" s="1" t="str">
        <f t="shared" si="96"/>
        <v>２</v>
      </c>
      <c r="AA1042" s="1">
        <f t="shared" si="97"/>
        <v>1</v>
      </c>
      <c r="AB1042" s="1">
        <f t="shared" si="98"/>
        <v>0</v>
      </c>
    </row>
    <row r="1043" spans="26:28" ht="25.5" thickBot="1" thickTop="1">
      <c r="Z1043" s="1" t="str">
        <f t="shared" si="96"/>
        <v>②</v>
      </c>
      <c r="AA1043" s="1">
        <f t="shared" si="97"/>
        <v>1</v>
      </c>
      <c r="AB1043" s="1">
        <f t="shared" si="98"/>
        <v>0</v>
      </c>
    </row>
    <row r="1044" spans="26:28" ht="25.5" thickBot="1" thickTop="1">
      <c r="Z1044" s="1" t="str">
        <f t="shared" si="96"/>
        <v>３</v>
      </c>
      <c r="AA1044" s="1">
        <f t="shared" si="97"/>
        <v>1</v>
      </c>
      <c r="AB1044" s="1">
        <f t="shared" si="98"/>
        <v>0</v>
      </c>
    </row>
    <row r="1045" spans="26:28" ht="25.5" thickBot="1" thickTop="1">
      <c r="Z1045" s="1" t="str">
        <f t="shared" si="96"/>
        <v>③</v>
      </c>
      <c r="AA1045" s="1">
        <f t="shared" si="97"/>
        <v>1</v>
      </c>
      <c r="AB1045" s="1">
        <f t="shared" si="98"/>
        <v>0</v>
      </c>
    </row>
    <row r="1046" spans="26:28" ht="25.5" thickBot="1" thickTop="1">
      <c r="Z1046" s="1" t="str">
        <f t="shared" si="96"/>
        <v>４</v>
      </c>
      <c r="AA1046" s="1">
        <f t="shared" si="97"/>
        <v>1</v>
      </c>
      <c r="AB1046" s="1">
        <f t="shared" si="98"/>
        <v>0</v>
      </c>
    </row>
    <row r="1047" spans="26:28" ht="25.5" thickBot="1" thickTop="1">
      <c r="Z1047" s="1" t="str">
        <f t="shared" si="96"/>
        <v>④</v>
      </c>
      <c r="AA1047" s="1">
        <f t="shared" si="97"/>
        <v>1</v>
      </c>
      <c r="AB1047" s="1">
        <f t="shared" si="98"/>
        <v>0</v>
      </c>
    </row>
    <row r="1048" spans="26:28" ht="25.5" thickBot="1" thickTop="1">
      <c r="Z1048" s="1" t="str">
        <f t="shared" si="96"/>
        <v>⑤</v>
      </c>
      <c r="AA1048" s="1">
        <f t="shared" si="97"/>
        <v>1</v>
      </c>
      <c r="AB1048" s="1">
        <f t="shared" si="98"/>
        <v>0</v>
      </c>
    </row>
    <row r="1049" spans="26:28" ht="25.5" thickBot="1" thickTop="1">
      <c r="Z1049" s="1" t="str">
        <f t="shared" si="96"/>
        <v>⑥</v>
      </c>
      <c r="AA1049" s="1">
        <f t="shared" si="97"/>
        <v>1</v>
      </c>
      <c r="AB1049" s="1">
        <f t="shared" si="98"/>
        <v>0</v>
      </c>
    </row>
    <row r="1050" spans="26:28" ht="25.5" thickBot="1" thickTop="1">
      <c r="Z1050" s="1" t="str">
        <f t="shared" si="96"/>
        <v>７</v>
      </c>
      <c r="AA1050" s="1">
        <f t="shared" si="97"/>
        <v>1</v>
      </c>
      <c r="AB1050" s="1">
        <f t="shared" si="98"/>
        <v>0</v>
      </c>
    </row>
    <row r="1051" spans="26:28" ht="25.5" thickBot="1" thickTop="1">
      <c r="Z1051" s="1" t="str">
        <f t="shared" si="96"/>
        <v>⑦</v>
      </c>
      <c r="AA1051" s="1">
        <f t="shared" si="97"/>
        <v>1</v>
      </c>
      <c r="AB1051" s="1">
        <f t="shared" si="98"/>
        <v>0</v>
      </c>
    </row>
    <row r="1052" spans="26:28" ht="25.5" thickBot="1" thickTop="1">
      <c r="Z1052" s="1" t="str">
        <f t="shared" si="96"/>
        <v>⑧</v>
      </c>
      <c r="AA1052" s="1">
        <f t="shared" si="97"/>
        <v>1</v>
      </c>
      <c r="AB1052" s="1">
        <f t="shared" si="98"/>
        <v>0</v>
      </c>
    </row>
    <row r="1053" spans="26:28" ht="25.5" thickBot="1" thickTop="1">
      <c r="Z1053" s="1" t="str">
        <f t="shared" si="96"/>
        <v>⑨</v>
      </c>
      <c r="AA1053" s="1">
        <f t="shared" si="97"/>
        <v>1</v>
      </c>
      <c r="AB1053" s="1">
        <f t="shared" si="98"/>
        <v>0</v>
      </c>
    </row>
    <row r="1054" spans="26:28" ht="25.5" thickBot="1" thickTop="1">
      <c r="Z1054" s="1" t="str">
        <f t="shared" si="96"/>
        <v>⑩</v>
      </c>
      <c r="AA1054" s="1">
        <f t="shared" si="97"/>
        <v>1</v>
      </c>
      <c r="AB1054" s="1">
        <f t="shared" si="98"/>
        <v>0</v>
      </c>
    </row>
    <row r="1055" spans="26:28" ht="25.5" thickBot="1" thickTop="1">
      <c r="Z1055" s="1" t="str">
        <f t="shared" si="96"/>
        <v>A</v>
      </c>
      <c r="AA1055" s="1">
        <f t="shared" si="97"/>
        <v>1</v>
      </c>
      <c r="AB1055" s="1">
        <f t="shared" si="98"/>
        <v>0</v>
      </c>
    </row>
    <row r="1056" spans="26:28" ht="25.5" thickBot="1" thickTop="1">
      <c r="Z1056" s="1" t="str">
        <f t="shared" si="96"/>
        <v>B</v>
      </c>
      <c r="AA1056" s="1">
        <f t="shared" si="97"/>
        <v>1</v>
      </c>
      <c r="AB1056" s="1">
        <f t="shared" si="98"/>
        <v>0</v>
      </c>
    </row>
    <row r="1057" spans="26:28" ht="25.5" thickBot="1" thickTop="1">
      <c r="Z1057" s="1" t="str">
        <f t="shared" si="96"/>
        <v>C</v>
      </c>
      <c r="AA1057" s="1">
        <f t="shared" si="97"/>
        <v>1</v>
      </c>
      <c r="AB1057" s="1">
        <f t="shared" si="98"/>
        <v>0</v>
      </c>
    </row>
    <row r="1058" spans="26:28" ht="25.5" thickBot="1" thickTop="1">
      <c r="Z1058" s="1" t="str">
        <f t="shared" si="96"/>
        <v>D</v>
      </c>
      <c r="AA1058" s="1">
        <f t="shared" si="97"/>
        <v>1</v>
      </c>
      <c r="AB1058" s="1">
        <f t="shared" si="98"/>
        <v>0</v>
      </c>
    </row>
    <row r="1059" spans="26:28" ht="25.5" thickBot="1" thickTop="1">
      <c r="Z1059" s="1" t="str">
        <f t="shared" si="96"/>
        <v>E</v>
      </c>
      <c r="AA1059" s="1">
        <f t="shared" si="97"/>
        <v>1</v>
      </c>
      <c r="AB1059" s="1">
        <f t="shared" si="98"/>
        <v>0</v>
      </c>
    </row>
    <row r="1060" spans="26:28" ht="25.5" thickBot="1" thickTop="1">
      <c r="Z1060" s="1" t="str">
        <f t="shared" si="96"/>
        <v>F</v>
      </c>
      <c r="AA1060" s="1">
        <f t="shared" si="97"/>
        <v>1</v>
      </c>
      <c r="AB1060" s="1">
        <f t="shared" si="98"/>
        <v>0</v>
      </c>
    </row>
    <row r="1061" spans="26:28" ht="25.5" thickBot="1" thickTop="1">
      <c r="Z1061" s="1" t="str">
        <f t="shared" si="96"/>
        <v>G</v>
      </c>
      <c r="AA1061" s="1">
        <f t="shared" si="97"/>
        <v>1</v>
      </c>
      <c r="AB1061" s="1">
        <f t="shared" si="98"/>
        <v>0</v>
      </c>
    </row>
    <row r="1062" spans="26:28" ht="25.5" thickBot="1" thickTop="1">
      <c r="Z1062" s="1" t="str">
        <f t="shared" si="96"/>
        <v>あ</v>
      </c>
      <c r="AA1062" s="1">
        <f t="shared" si="97"/>
        <v>1</v>
      </c>
      <c r="AB1062" s="1">
        <f t="shared" si="98"/>
        <v>0</v>
      </c>
    </row>
    <row r="1063" spans="26:28" ht="25.5" thickBot="1" thickTop="1">
      <c r="Z1063" s="1" t="str">
        <f t="shared" si="96"/>
        <v>ア</v>
      </c>
      <c r="AA1063" s="1">
        <f t="shared" si="97"/>
        <v>1</v>
      </c>
      <c r="AB1063" s="1">
        <f t="shared" si="98"/>
        <v>0</v>
      </c>
    </row>
    <row r="1064" spans="26:28" ht="25.5" thickBot="1" thickTop="1">
      <c r="Z1064" s="1" t="str">
        <f t="shared" si="96"/>
        <v>朝</v>
      </c>
      <c r="AA1064" s="1">
        <f t="shared" si="97"/>
        <v>2.1</v>
      </c>
      <c r="AB1064" s="1">
        <f t="shared" si="98"/>
        <v>0</v>
      </c>
    </row>
    <row r="1065" spans="26:28" ht="25.5" thickBot="1" thickTop="1">
      <c r="Z1065" s="1" t="str">
        <f t="shared" si="96"/>
        <v>い</v>
      </c>
      <c r="AA1065" s="1">
        <f t="shared" si="97"/>
        <v>1</v>
      </c>
      <c r="AB1065" s="1">
        <f t="shared" si="98"/>
        <v>0</v>
      </c>
    </row>
    <row r="1066" spans="26:28" ht="25.5" thickBot="1" thickTop="1">
      <c r="Z1066" s="1" t="str">
        <f t="shared" si="96"/>
        <v>イ</v>
      </c>
      <c r="AA1066" s="1">
        <f t="shared" si="97"/>
        <v>1</v>
      </c>
      <c r="AB1066" s="1">
        <f t="shared" si="98"/>
        <v>0</v>
      </c>
    </row>
    <row r="1067" spans="26:28" ht="25.5" thickBot="1" thickTop="1">
      <c r="Z1067" s="1" t="str">
        <f t="shared" si="96"/>
        <v>う</v>
      </c>
      <c r="AA1067" s="1">
        <f t="shared" si="97"/>
        <v>1</v>
      </c>
      <c r="AB1067" s="1">
        <f t="shared" si="98"/>
        <v>0</v>
      </c>
    </row>
    <row r="1068" spans="26:28" ht="25.5" thickBot="1" thickTop="1">
      <c r="Z1068" s="1" t="str">
        <f t="shared" si="96"/>
        <v>ウ</v>
      </c>
      <c r="AA1068" s="1">
        <f t="shared" si="97"/>
        <v>1</v>
      </c>
      <c r="AB1068" s="1">
        <f t="shared" si="98"/>
        <v>0</v>
      </c>
    </row>
    <row r="1069" spans="26:28" ht="25.5" thickBot="1" thickTop="1">
      <c r="Z1069" s="1" t="str">
        <f t="shared" si="96"/>
        <v>え</v>
      </c>
      <c r="AA1069" s="1">
        <f t="shared" si="97"/>
        <v>1</v>
      </c>
      <c r="AB1069" s="1">
        <f t="shared" si="98"/>
        <v>0</v>
      </c>
    </row>
    <row r="1070" spans="26:28" ht="25.5" thickBot="1" thickTop="1">
      <c r="Z1070" s="1" t="str">
        <f t="shared" si="96"/>
        <v>エ</v>
      </c>
      <c r="AA1070" s="1">
        <f t="shared" si="97"/>
        <v>1</v>
      </c>
      <c r="AB1070" s="1">
        <f t="shared" si="98"/>
        <v>0</v>
      </c>
    </row>
    <row r="1071" spans="26:28" ht="25.5" thickBot="1" thickTop="1">
      <c r="Z1071" s="1" t="str">
        <f t="shared" si="96"/>
        <v>お</v>
      </c>
      <c r="AA1071" s="1">
        <f t="shared" si="97"/>
        <v>1</v>
      </c>
      <c r="AB1071" s="1">
        <f t="shared" si="98"/>
        <v>0</v>
      </c>
    </row>
    <row r="1072" spans="26:28" ht="25.5" thickBot="1" thickTop="1">
      <c r="Z1072" s="1" t="str">
        <f t="shared" si="96"/>
        <v>オ</v>
      </c>
      <c r="AA1072" s="1">
        <f t="shared" si="97"/>
        <v>1</v>
      </c>
      <c r="AB1072" s="1">
        <f t="shared" si="98"/>
        <v>0</v>
      </c>
    </row>
    <row r="1073" spans="26:28" ht="25.5" thickBot="1" thickTop="1">
      <c r="Z1073" s="1" t="str">
        <f t="shared" si="96"/>
        <v>か</v>
      </c>
      <c r="AA1073" s="1">
        <f t="shared" si="97"/>
        <v>1</v>
      </c>
      <c r="AB1073" s="1">
        <f t="shared" si="98"/>
        <v>0</v>
      </c>
    </row>
    <row r="1074" spans="26:28" ht="25.5" thickBot="1" thickTop="1">
      <c r="Z1074" s="1" t="str">
        <f t="shared" si="96"/>
        <v>カ</v>
      </c>
      <c r="AA1074" s="1">
        <f t="shared" si="97"/>
        <v>1</v>
      </c>
      <c r="AB1074" s="1">
        <f t="shared" si="98"/>
        <v>0</v>
      </c>
    </row>
    <row r="1075" spans="26:28" ht="25.5" thickBot="1" thickTop="1">
      <c r="Z1075" s="1" t="str">
        <f t="shared" si="96"/>
        <v>が</v>
      </c>
      <c r="AA1075" s="1">
        <f t="shared" si="97"/>
        <v>1</v>
      </c>
      <c r="AB1075" s="1">
        <f t="shared" si="98"/>
        <v>0</v>
      </c>
    </row>
    <row r="1076" spans="26:28" ht="25.5" thickBot="1" thickTop="1">
      <c r="Z1076" s="1" t="str">
        <f t="shared" si="96"/>
        <v>き</v>
      </c>
      <c r="AA1076" s="1">
        <f t="shared" si="97"/>
        <v>1</v>
      </c>
      <c r="AB1076" s="1">
        <f t="shared" si="98"/>
        <v>0</v>
      </c>
    </row>
    <row r="1077" spans="26:28" ht="25.5" thickBot="1" thickTop="1">
      <c r="Z1077" s="1" t="str">
        <f t="shared" si="96"/>
        <v>キ</v>
      </c>
      <c r="AA1077" s="1">
        <f t="shared" si="97"/>
        <v>1</v>
      </c>
      <c r="AB1077" s="1">
        <f t="shared" si="98"/>
        <v>0</v>
      </c>
    </row>
    <row r="1078" spans="26:28" ht="25.5" thickBot="1" thickTop="1">
      <c r="Z1078" s="1" t="str">
        <f t="shared" si="96"/>
        <v>く</v>
      </c>
      <c r="AA1078" s="1">
        <f t="shared" si="97"/>
        <v>1</v>
      </c>
      <c r="AB1078" s="1">
        <f t="shared" si="98"/>
        <v>0</v>
      </c>
    </row>
    <row r="1079" spans="26:28" ht="25.5" thickBot="1" thickTop="1">
      <c r="Z1079" s="1" t="str">
        <f t="shared" si="96"/>
        <v>ク</v>
      </c>
      <c r="AA1079" s="1">
        <f t="shared" si="97"/>
        <v>1</v>
      </c>
      <c r="AB1079" s="1">
        <f t="shared" si="98"/>
        <v>0</v>
      </c>
    </row>
    <row r="1080" spans="26:28" ht="25.5" thickBot="1" thickTop="1">
      <c r="Z1080" s="1" t="str">
        <f t="shared" si="96"/>
        <v>ぐ</v>
      </c>
      <c r="AA1080" s="1">
        <f t="shared" si="97"/>
        <v>1</v>
      </c>
      <c r="AB1080" s="1">
        <f t="shared" si="98"/>
        <v>0</v>
      </c>
    </row>
    <row r="1081" spans="26:28" ht="25.5" thickBot="1" thickTop="1">
      <c r="Z1081" s="1" t="str">
        <f t="shared" si="96"/>
        <v>け</v>
      </c>
      <c r="AA1081" s="1">
        <f t="shared" si="97"/>
        <v>1</v>
      </c>
      <c r="AB1081" s="1">
        <f t="shared" si="98"/>
        <v>0</v>
      </c>
    </row>
    <row r="1082" spans="26:28" ht="25.5" thickBot="1" thickTop="1">
      <c r="Z1082" s="1" t="str">
        <f t="shared" si="96"/>
        <v>ケ</v>
      </c>
      <c r="AA1082" s="1">
        <f t="shared" si="97"/>
        <v>1</v>
      </c>
      <c r="AB1082" s="1">
        <f t="shared" si="98"/>
        <v>0</v>
      </c>
    </row>
    <row r="1083" spans="26:28" ht="25.5" thickBot="1" thickTop="1">
      <c r="Z1083" s="1" t="str">
        <f t="shared" si="96"/>
        <v>こ</v>
      </c>
      <c r="AA1083" s="1">
        <f t="shared" si="97"/>
        <v>1</v>
      </c>
      <c r="AB1083" s="1">
        <f t="shared" si="98"/>
        <v>0</v>
      </c>
    </row>
    <row r="1084" spans="26:28" ht="25.5" thickBot="1" thickTop="1">
      <c r="Z1084" s="1" t="str">
        <f t="shared" si="96"/>
        <v>コ</v>
      </c>
      <c r="AA1084" s="1">
        <f t="shared" si="97"/>
        <v>1</v>
      </c>
      <c r="AB1084" s="1">
        <f t="shared" si="98"/>
        <v>0</v>
      </c>
    </row>
    <row r="1085" spans="26:28" ht="25.5" thickBot="1" thickTop="1">
      <c r="Z1085" s="1" t="str">
        <f t="shared" si="96"/>
        <v>さ</v>
      </c>
      <c r="AA1085" s="1">
        <f t="shared" si="97"/>
        <v>1</v>
      </c>
      <c r="AB1085" s="1">
        <f t="shared" si="98"/>
        <v>0</v>
      </c>
    </row>
    <row r="1086" spans="26:28" ht="25.5" thickBot="1" thickTop="1">
      <c r="Z1086" s="1" t="str">
        <f t="shared" si="96"/>
        <v>サ</v>
      </c>
      <c r="AA1086" s="1">
        <f t="shared" si="97"/>
        <v>1</v>
      </c>
      <c r="AB1086" s="1">
        <f t="shared" si="98"/>
        <v>0</v>
      </c>
    </row>
    <row r="1087" spans="26:28" ht="25.5" thickBot="1" thickTop="1">
      <c r="Z1087" s="1" t="str">
        <f t="shared" si="96"/>
        <v>し</v>
      </c>
      <c r="AA1087" s="1">
        <f t="shared" si="97"/>
        <v>1</v>
      </c>
      <c r="AB1087" s="1">
        <f t="shared" si="98"/>
        <v>0</v>
      </c>
    </row>
    <row r="1088" spans="26:28" ht="25.5" thickBot="1" thickTop="1">
      <c r="Z1088" s="1" t="str">
        <f t="shared" si="96"/>
        <v>ン</v>
      </c>
      <c r="AA1088" s="1">
        <f t="shared" si="97"/>
        <v>1</v>
      </c>
      <c r="AB1088" s="1">
        <f t="shared" si="98"/>
        <v>0</v>
      </c>
    </row>
    <row r="1089" spans="26:28" ht="25.5" thickBot="1" thickTop="1">
      <c r="Z1089" s="1" t="str">
        <f t="shared" si="96"/>
        <v>シ</v>
      </c>
      <c r="AA1089" s="1">
        <f t="shared" si="97"/>
        <v>1</v>
      </c>
      <c r="AB1089" s="1">
        <f t="shared" si="98"/>
        <v>0</v>
      </c>
    </row>
    <row r="1090" spans="26:28" ht="25.5" thickBot="1" thickTop="1">
      <c r="Z1090" s="1" t="str">
        <f t="shared" si="96"/>
        <v>ぬ</v>
      </c>
      <c r="AA1090" s="1">
        <f t="shared" si="97"/>
        <v>1</v>
      </c>
      <c r="AB1090" s="1">
        <f t="shared" si="98"/>
        <v>0</v>
      </c>
    </row>
    <row r="1091" spans="26:28" ht="25.5" thickBot="1" thickTop="1">
      <c r="Z1091" s="1" t="str">
        <f t="shared" si="96"/>
        <v>じ</v>
      </c>
      <c r="AA1091" s="1">
        <f t="shared" si="97"/>
        <v>1</v>
      </c>
      <c r="AB1091" s="1">
        <f t="shared" si="98"/>
        <v>0</v>
      </c>
    </row>
    <row r="1092" spans="26:28" ht="25.5" thickBot="1" thickTop="1">
      <c r="Z1092" s="1" t="str">
        <f t="shared" si="96"/>
        <v>す</v>
      </c>
      <c r="AA1092" s="1">
        <f t="shared" si="97"/>
        <v>1</v>
      </c>
      <c r="AB1092" s="1">
        <f t="shared" si="98"/>
        <v>0</v>
      </c>
    </row>
    <row r="1093" spans="26:28" ht="25.5" thickBot="1" thickTop="1">
      <c r="Z1093" s="1" t="str">
        <f t="shared" si="96"/>
        <v>ス</v>
      </c>
      <c r="AA1093" s="1">
        <f t="shared" si="97"/>
        <v>1</v>
      </c>
      <c r="AB1093" s="1">
        <f t="shared" si="98"/>
        <v>0</v>
      </c>
    </row>
    <row r="1094" spans="26:28" ht="25.5" thickBot="1" thickTop="1">
      <c r="Z1094" s="1" t="str">
        <f t="shared" si="96"/>
        <v>ス</v>
      </c>
      <c r="AA1094" s="1">
        <f t="shared" si="97"/>
        <v>1</v>
      </c>
      <c r="AB1094" s="1">
        <f t="shared" si="98"/>
        <v>0</v>
      </c>
    </row>
    <row r="1095" spans="26:28" ht="25.5" thickBot="1" thickTop="1">
      <c r="Z1095" s="1" t="str">
        <f t="shared" si="96"/>
        <v>せ</v>
      </c>
      <c r="AA1095" s="1">
        <f t="shared" si="97"/>
        <v>1</v>
      </c>
      <c r="AB1095" s="1">
        <f t="shared" si="98"/>
        <v>0</v>
      </c>
    </row>
    <row r="1096" spans="26:28" ht="25.5" thickBot="1" thickTop="1">
      <c r="Z1096" s="1" t="str">
        <f t="shared" si="96"/>
        <v>セ</v>
      </c>
      <c r="AA1096" s="1">
        <f t="shared" si="97"/>
        <v>1</v>
      </c>
      <c r="AB1096" s="1">
        <f t="shared" si="98"/>
        <v>0</v>
      </c>
    </row>
    <row r="1097" spans="26:28" ht="25.5" thickBot="1" thickTop="1">
      <c r="Z1097" s="1" t="str">
        <f t="shared" si="96"/>
        <v>そ</v>
      </c>
      <c r="AA1097" s="1">
        <f t="shared" si="97"/>
        <v>1</v>
      </c>
      <c r="AB1097" s="1">
        <f t="shared" si="98"/>
        <v>0</v>
      </c>
    </row>
    <row r="1098" spans="26:28" ht="25.5" thickBot="1" thickTop="1">
      <c r="Z1098" s="1" t="str">
        <f t="shared" si="96"/>
        <v>ソ</v>
      </c>
      <c r="AA1098" s="1">
        <f t="shared" si="97"/>
        <v>1</v>
      </c>
      <c r="AB1098" s="1">
        <f t="shared" si="98"/>
        <v>0</v>
      </c>
    </row>
    <row r="1099" spans="26:28" ht="25.5" thickBot="1" thickTop="1">
      <c r="Z1099" s="1" t="str">
        <f t="shared" si="96"/>
        <v>た</v>
      </c>
      <c r="AA1099" s="1">
        <f t="shared" si="97"/>
        <v>1</v>
      </c>
      <c r="AB1099" s="1">
        <f t="shared" si="98"/>
        <v>0</v>
      </c>
    </row>
    <row r="1100" spans="26:28" ht="25.5" thickBot="1" thickTop="1">
      <c r="Z1100" s="1" t="str">
        <f t="shared" si="96"/>
        <v>タ</v>
      </c>
      <c r="AA1100" s="1">
        <f t="shared" si="97"/>
        <v>1</v>
      </c>
      <c r="AB1100" s="1">
        <f t="shared" si="98"/>
        <v>0</v>
      </c>
    </row>
    <row r="1101" spans="26:28" ht="25.5" thickBot="1" thickTop="1">
      <c r="Z1101" s="1" t="str">
        <f t="shared" si="96"/>
        <v>ち</v>
      </c>
      <c r="AA1101" s="1">
        <f t="shared" si="97"/>
        <v>1</v>
      </c>
      <c r="AB1101" s="1">
        <f t="shared" si="98"/>
        <v>0</v>
      </c>
    </row>
    <row r="1102" spans="26:28" ht="25.5" thickBot="1" thickTop="1">
      <c r="Z1102" s="1" t="str">
        <f aca="true" t="shared" si="99" ref="Z1102:Z1165">AD72</f>
        <v>チ</v>
      </c>
      <c r="AA1102" s="1">
        <f aca="true" t="shared" si="100" ref="AA1102:AA1165">AE72</f>
        <v>1</v>
      </c>
      <c r="AB1102" s="1">
        <f aca="true" t="shared" si="101" ref="AB1102:AB1165">AF72</f>
        <v>0</v>
      </c>
    </row>
    <row r="1103" spans="26:28" ht="25.5" thickBot="1" thickTop="1">
      <c r="Z1103" s="1" t="str">
        <f t="shared" si="99"/>
        <v>直</v>
      </c>
      <c r="AA1103" s="1" t="str">
        <f t="shared" si="100"/>
        <v>２，１</v>
      </c>
      <c r="AB1103" s="1">
        <f t="shared" si="101"/>
        <v>0</v>
      </c>
    </row>
    <row r="1104" spans="26:28" ht="25.5" thickBot="1" thickTop="1">
      <c r="Z1104" s="1" t="str">
        <f t="shared" si="99"/>
        <v>っ</v>
      </c>
      <c r="AA1104" s="1">
        <f t="shared" si="100"/>
        <v>1</v>
      </c>
      <c r="AB1104" s="1">
        <f t="shared" si="101"/>
        <v>0</v>
      </c>
    </row>
    <row r="1105" spans="26:28" ht="25.5" thickBot="1" thickTop="1">
      <c r="Z1105" s="1" t="str">
        <f t="shared" si="99"/>
        <v>つ</v>
      </c>
      <c r="AA1105" s="1">
        <f t="shared" si="100"/>
        <v>1</v>
      </c>
      <c r="AB1105" s="1">
        <f t="shared" si="101"/>
        <v>0</v>
      </c>
    </row>
    <row r="1106" spans="26:28" ht="25.5" thickBot="1" thickTop="1">
      <c r="Z1106" s="1" t="str">
        <f t="shared" si="99"/>
        <v>ツ</v>
      </c>
      <c r="AA1106" s="1">
        <f t="shared" si="100"/>
        <v>1</v>
      </c>
      <c r="AB1106" s="1">
        <f t="shared" si="101"/>
        <v>0</v>
      </c>
    </row>
    <row r="1107" spans="26:28" ht="25.5" thickBot="1" thickTop="1">
      <c r="Z1107" s="1" t="str">
        <f t="shared" si="99"/>
        <v>テ</v>
      </c>
      <c r="AA1107" s="1">
        <f t="shared" si="100"/>
        <v>1</v>
      </c>
      <c r="AB1107" s="1">
        <f t="shared" si="101"/>
        <v>0</v>
      </c>
    </row>
    <row r="1108" spans="26:28" ht="25.5" thickBot="1" thickTop="1">
      <c r="Z1108" s="1" t="str">
        <f t="shared" si="99"/>
        <v>て</v>
      </c>
      <c r="AA1108" s="1">
        <f t="shared" si="100"/>
        <v>1</v>
      </c>
      <c r="AB1108" s="1">
        <f t="shared" si="101"/>
        <v>0</v>
      </c>
    </row>
    <row r="1109" spans="26:28" ht="25.5" thickBot="1" thickTop="1">
      <c r="Z1109" s="1" t="str">
        <f t="shared" si="99"/>
        <v>テ</v>
      </c>
      <c r="AA1109" s="1">
        <f t="shared" si="100"/>
        <v>1</v>
      </c>
      <c r="AB1109" s="1">
        <f t="shared" si="101"/>
        <v>0</v>
      </c>
    </row>
    <row r="1110" spans="26:28" ht="25.5" thickBot="1" thickTop="1">
      <c r="Z1110" s="1" t="str">
        <f t="shared" si="99"/>
        <v>で</v>
      </c>
      <c r="AA1110" s="1">
        <f t="shared" si="100"/>
        <v>1</v>
      </c>
      <c r="AB1110" s="1">
        <f t="shared" si="101"/>
        <v>0</v>
      </c>
    </row>
    <row r="1111" spans="26:28" ht="25.5" thickBot="1" thickTop="1">
      <c r="Z1111" s="1" t="str">
        <f t="shared" si="99"/>
        <v>と</v>
      </c>
      <c r="AA1111" s="1">
        <f t="shared" si="100"/>
        <v>1</v>
      </c>
      <c r="AB1111" s="1">
        <f t="shared" si="101"/>
        <v>0</v>
      </c>
    </row>
    <row r="1112" spans="26:28" ht="25.5" thickBot="1" thickTop="1">
      <c r="Z1112" s="1" t="str">
        <f t="shared" si="99"/>
        <v>ト</v>
      </c>
      <c r="AA1112" s="1">
        <f t="shared" si="100"/>
        <v>1</v>
      </c>
      <c r="AB1112" s="1">
        <f t="shared" si="101"/>
        <v>0</v>
      </c>
    </row>
    <row r="1113" spans="26:28" ht="25.5" thickBot="1" thickTop="1">
      <c r="Z1113" s="1" t="str">
        <f t="shared" si="99"/>
        <v>ト</v>
      </c>
      <c r="AA1113" s="1">
        <f t="shared" si="100"/>
        <v>1</v>
      </c>
      <c r="AB1113" s="1">
        <f t="shared" si="101"/>
        <v>0</v>
      </c>
    </row>
    <row r="1114" spans="26:28" ht="25.5" thickBot="1" thickTop="1">
      <c r="Z1114" s="1" t="str">
        <f t="shared" si="99"/>
        <v>ど</v>
      </c>
      <c r="AA1114" s="1">
        <f t="shared" si="100"/>
        <v>1</v>
      </c>
      <c r="AB1114" s="1">
        <f t="shared" si="101"/>
        <v>0</v>
      </c>
    </row>
    <row r="1115" spans="26:28" ht="25.5" thickBot="1" thickTop="1">
      <c r="Z1115" s="1" t="str">
        <f t="shared" si="99"/>
        <v>な</v>
      </c>
      <c r="AA1115" s="1">
        <f t="shared" si="100"/>
        <v>1</v>
      </c>
      <c r="AB1115" s="1">
        <f t="shared" si="101"/>
        <v>0</v>
      </c>
    </row>
    <row r="1116" spans="26:28" ht="25.5" thickBot="1" thickTop="1">
      <c r="Z1116" s="1" t="str">
        <f t="shared" si="99"/>
        <v>ナ</v>
      </c>
      <c r="AA1116" s="1">
        <f t="shared" si="100"/>
        <v>1</v>
      </c>
      <c r="AB1116" s="1">
        <f t="shared" si="101"/>
        <v>0</v>
      </c>
    </row>
    <row r="1117" spans="26:28" ht="25.5" thickBot="1" thickTop="1">
      <c r="Z1117" s="1" t="str">
        <f t="shared" si="99"/>
        <v>に</v>
      </c>
      <c r="AA1117" s="1">
        <f t="shared" si="100"/>
        <v>1</v>
      </c>
      <c r="AB1117" s="1">
        <f t="shared" si="101"/>
        <v>0</v>
      </c>
    </row>
    <row r="1118" spans="26:28" ht="25.5" thickBot="1" thickTop="1">
      <c r="Z1118" s="1" t="str">
        <f t="shared" si="99"/>
        <v>ニ</v>
      </c>
      <c r="AA1118" s="1">
        <f t="shared" si="100"/>
        <v>1</v>
      </c>
      <c r="AB1118" s="1">
        <f t="shared" si="101"/>
        <v>0</v>
      </c>
    </row>
    <row r="1119" spans="26:28" ht="25.5" thickBot="1" thickTop="1">
      <c r="Z1119" s="1" t="str">
        <f t="shared" si="99"/>
        <v>ニ</v>
      </c>
      <c r="AA1119" s="1">
        <f t="shared" si="100"/>
        <v>1</v>
      </c>
      <c r="AB1119" s="1">
        <f t="shared" si="101"/>
        <v>0</v>
      </c>
    </row>
    <row r="1120" spans="26:28" ht="25.5" thickBot="1" thickTop="1">
      <c r="Z1120" s="1" t="str">
        <f t="shared" si="99"/>
        <v>ヌ</v>
      </c>
      <c r="AA1120" s="1">
        <f t="shared" si="100"/>
        <v>1</v>
      </c>
      <c r="AB1120" s="1">
        <f t="shared" si="101"/>
        <v>0</v>
      </c>
    </row>
    <row r="1121" spans="26:28" ht="25.5" thickBot="1" thickTop="1">
      <c r="Z1121" s="1" t="str">
        <f t="shared" si="99"/>
        <v>ね</v>
      </c>
      <c r="AA1121" s="1">
        <f t="shared" si="100"/>
        <v>1</v>
      </c>
      <c r="AB1121" s="1">
        <f t="shared" si="101"/>
        <v>0</v>
      </c>
    </row>
    <row r="1122" spans="26:28" ht="25.5" thickBot="1" thickTop="1">
      <c r="Z1122" s="1" t="str">
        <f t="shared" si="99"/>
        <v>ネ</v>
      </c>
      <c r="AA1122" s="1">
        <f t="shared" si="100"/>
        <v>1</v>
      </c>
      <c r="AB1122" s="1">
        <f t="shared" si="101"/>
        <v>0</v>
      </c>
    </row>
    <row r="1123" spans="26:28" ht="25.5" thickBot="1" thickTop="1">
      <c r="Z1123" s="1" t="str">
        <f t="shared" si="99"/>
        <v>の</v>
      </c>
      <c r="AA1123" s="1">
        <f t="shared" si="100"/>
        <v>1</v>
      </c>
      <c r="AB1123" s="1">
        <f t="shared" si="101"/>
        <v>0</v>
      </c>
    </row>
    <row r="1124" spans="26:28" ht="25.5" thickBot="1" thickTop="1">
      <c r="Z1124" s="1" t="str">
        <f t="shared" si="99"/>
        <v>ノ</v>
      </c>
      <c r="AA1124" s="1">
        <f t="shared" si="100"/>
        <v>1</v>
      </c>
      <c r="AB1124" s="1">
        <f t="shared" si="101"/>
        <v>0</v>
      </c>
    </row>
    <row r="1125" spans="26:28" ht="25.5" thickBot="1" thickTop="1">
      <c r="Z1125" s="1" t="str">
        <f t="shared" si="99"/>
        <v>は</v>
      </c>
      <c r="AA1125" s="1">
        <f t="shared" si="100"/>
        <v>1</v>
      </c>
      <c r="AB1125" s="1">
        <f t="shared" si="101"/>
        <v>0</v>
      </c>
    </row>
    <row r="1126" spans="26:28" ht="25.5" thickBot="1" thickTop="1">
      <c r="Z1126" s="1" t="str">
        <f t="shared" si="99"/>
        <v>ハ</v>
      </c>
      <c r="AA1126" s="1">
        <f t="shared" si="100"/>
        <v>1</v>
      </c>
      <c r="AB1126" s="1">
        <f t="shared" si="101"/>
        <v>0</v>
      </c>
    </row>
    <row r="1127" spans="26:28" ht="25.5" thickBot="1" thickTop="1">
      <c r="Z1127" s="1" t="str">
        <f t="shared" si="99"/>
        <v>ば</v>
      </c>
      <c r="AA1127" s="1">
        <f t="shared" si="100"/>
        <v>1</v>
      </c>
      <c r="AB1127" s="1">
        <f t="shared" si="101"/>
        <v>0</v>
      </c>
    </row>
    <row r="1128" spans="26:28" ht="25.5" thickBot="1" thickTop="1">
      <c r="Z1128" s="1" t="str">
        <f t="shared" si="99"/>
        <v>バ</v>
      </c>
      <c r="AA1128" s="1">
        <f t="shared" si="100"/>
        <v>1</v>
      </c>
      <c r="AB1128" s="1">
        <f t="shared" si="101"/>
        <v>0</v>
      </c>
    </row>
    <row r="1129" spans="26:28" ht="25.5" thickBot="1" thickTop="1">
      <c r="Z1129" s="1" t="str">
        <f t="shared" si="99"/>
        <v>]</v>
      </c>
      <c r="AA1129" s="1">
        <f t="shared" si="100"/>
        <v>1</v>
      </c>
      <c r="AB1129" s="1" t="str">
        <f t="shared" si="101"/>
        <v>0</v>
      </c>
    </row>
    <row r="1130" spans="26:28" ht="25.5" thickBot="1" thickTop="1">
      <c r="Z1130" s="1" t="str">
        <f t="shared" si="99"/>
        <v>ひ</v>
      </c>
      <c r="AA1130" s="1">
        <f t="shared" si="100"/>
        <v>1</v>
      </c>
      <c r="AB1130" s="1">
        <f t="shared" si="101"/>
        <v>0</v>
      </c>
    </row>
    <row r="1131" spans="26:28" ht="25.5" thickBot="1" thickTop="1">
      <c r="Z1131" s="1" t="str">
        <f t="shared" si="99"/>
        <v>ヒ</v>
      </c>
      <c r="AA1131" s="1">
        <f t="shared" si="100"/>
        <v>1</v>
      </c>
      <c r="AB1131" s="1">
        <f t="shared" si="101"/>
        <v>0</v>
      </c>
    </row>
    <row r="1132" spans="26:28" ht="25.5" thickBot="1" thickTop="1">
      <c r="Z1132" s="1" t="str">
        <f t="shared" si="99"/>
        <v>び</v>
      </c>
      <c r="AA1132" s="1">
        <f t="shared" si="100"/>
        <v>1</v>
      </c>
      <c r="AB1132" s="1">
        <f t="shared" si="101"/>
        <v>0</v>
      </c>
    </row>
    <row r="1133" spans="26:28" ht="25.5" thickBot="1" thickTop="1">
      <c r="Z1133" s="1" t="str">
        <f t="shared" si="99"/>
        <v>ビ</v>
      </c>
      <c r="AA1133" s="1">
        <f t="shared" si="100"/>
        <v>1</v>
      </c>
      <c r="AB1133" s="1">
        <f t="shared" si="101"/>
        <v>0</v>
      </c>
    </row>
    <row r="1134" spans="26:28" ht="25.5" thickBot="1" thickTop="1">
      <c r="Z1134" s="1" t="str">
        <f t="shared" si="99"/>
        <v>ふ</v>
      </c>
      <c r="AA1134" s="1">
        <f t="shared" si="100"/>
        <v>1</v>
      </c>
      <c r="AB1134" s="1">
        <f t="shared" si="101"/>
        <v>0</v>
      </c>
    </row>
    <row r="1135" spans="26:28" ht="25.5" thickBot="1" thickTop="1">
      <c r="Z1135" s="1" t="str">
        <f t="shared" si="99"/>
        <v>フ</v>
      </c>
      <c r="AA1135" s="1">
        <f t="shared" si="100"/>
        <v>1</v>
      </c>
      <c r="AB1135" s="1">
        <f t="shared" si="101"/>
        <v>0</v>
      </c>
    </row>
    <row r="1136" spans="26:28" ht="25.5" thickBot="1" thickTop="1">
      <c r="Z1136" s="1" t="str">
        <f t="shared" si="99"/>
        <v>ぶ</v>
      </c>
      <c r="AA1136" s="1">
        <f t="shared" si="100"/>
        <v>1</v>
      </c>
      <c r="AB1136" s="1">
        <f t="shared" si="101"/>
        <v>0</v>
      </c>
    </row>
    <row r="1137" spans="26:28" ht="25.5" thickBot="1" thickTop="1">
      <c r="Z1137" s="1" t="str">
        <f t="shared" si="99"/>
        <v>ヘ</v>
      </c>
      <c r="AA1137" s="1">
        <f t="shared" si="100"/>
        <v>1</v>
      </c>
      <c r="AB1137" s="1">
        <f t="shared" si="101"/>
        <v>0</v>
      </c>
    </row>
    <row r="1138" spans="26:28" ht="25.5" thickBot="1" thickTop="1">
      <c r="Z1138" s="1" t="str">
        <f t="shared" si="99"/>
        <v>ほ</v>
      </c>
      <c r="AA1138" s="1">
        <f t="shared" si="100"/>
        <v>1</v>
      </c>
      <c r="AB1138" s="1">
        <f t="shared" si="101"/>
        <v>0</v>
      </c>
    </row>
    <row r="1139" spans="26:28" ht="25.5" thickBot="1" thickTop="1">
      <c r="Z1139" s="1" t="str">
        <f t="shared" si="99"/>
        <v>ホ</v>
      </c>
      <c r="AA1139" s="1">
        <f t="shared" si="100"/>
        <v>1</v>
      </c>
      <c r="AB1139" s="1">
        <f t="shared" si="101"/>
        <v>0</v>
      </c>
    </row>
    <row r="1140" spans="26:28" ht="25.5" thickBot="1" thickTop="1">
      <c r="Z1140" s="1" t="str">
        <f t="shared" si="99"/>
        <v>ま</v>
      </c>
      <c r="AA1140" s="1">
        <f t="shared" si="100"/>
        <v>1</v>
      </c>
      <c r="AB1140" s="1">
        <f t="shared" si="101"/>
        <v>0</v>
      </c>
    </row>
    <row r="1141" spans="26:28" ht="25.5" thickBot="1" thickTop="1">
      <c r="Z1141" s="1" t="str">
        <f t="shared" si="99"/>
        <v>み</v>
      </c>
      <c r="AA1141" s="1">
        <f t="shared" si="100"/>
        <v>1</v>
      </c>
      <c r="AB1141" s="1">
        <f t="shared" si="101"/>
        <v>0</v>
      </c>
    </row>
    <row r="1142" spans="26:28" ht="25.5" thickBot="1" thickTop="1">
      <c r="Z1142" s="1" t="str">
        <f t="shared" si="99"/>
        <v>む</v>
      </c>
      <c r="AA1142" s="1">
        <f t="shared" si="100"/>
        <v>1</v>
      </c>
      <c r="AB1142" s="1">
        <f t="shared" si="101"/>
        <v>0</v>
      </c>
    </row>
    <row r="1143" spans="26:28" ht="25.5" thickBot="1" thickTop="1">
      <c r="Z1143" s="1" t="str">
        <f t="shared" si="99"/>
        <v>め</v>
      </c>
      <c r="AA1143" s="1">
        <f t="shared" si="100"/>
        <v>1</v>
      </c>
      <c r="AB1143" s="1">
        <f t="shared" si="101"/>
        <v>0</v>
      </c>
    </row>
    <row r="1144" spans="26:28" ht="25.5" thickBot="1" thickTop="1">
      <c r="Z1144" s="1" t="str">
        <f t="shared" si="99"/>
        <v>も</v>
      </c>
      <c r="AA1144" s="1">
        <f t="shared" si="100"/>
        <v>1</v>
      </c>
      <c r="AB1144" s="1">
        <f t="shared" si="101"/>
        <v>0</v>
      </c>
    </row>
    <row r="1145" spans="26:28" ht="25.5" thickBot="1" thickTop="1">
      <c r="Z1145" s="1" t="str">
        <f t="shared" si="99"/>
        <v>ゃ</v>
      </c>
      <c r="AA1145" s="1">
        <f t="shared" si="100"/>
        <v>1</v>
      </c>
      <c r="AB1145" s="1">
        <f t="shared" si="101"/>
        <v>0</v>
      </c>
    </row>
    <row r="1146" spans="26:28" ht="25.5" thickBot="1" thickTop="1">
      <c r="Z1146" s="1" t="str">
        <f t="shared" si="99"/>
        <v>○</v>
      </c>
      <c r="AA1146" s="1">
        <f t="shared" si="100"/>
        <v>1</v>
      </c>
      <c r="AB1146" s="1">
        <f t="shared" si="101"/>
        <v>0</v>
      </c>
    </row>
    <row r="1147" spans="26:28" ht="25.5" thickBot="1" thickTop="1">
      <c r="Z1147" s="1" t="str">
        <f t="shared" si="99"/>
        <v>ュ</v>
      </c>
      <c r="AA1147" s="1">
        <f t="shared" si="100"/>
        <v>1</v>
      </c>
      <c r="AB1147" s="1">
        <f t="shared" si="101"/>
        <v>0</v>
      </c>
    </row>
    <row r="1148" spans="26:28" ht="25.5" thickBot="1" thickTop="1">
      <c r="Z1148" s="1" t="str">
        <f t="shared" si="99"/>
        <v>ゅ</v>
      </c>
      <c r="AA1148" s="1">
        <f t="shared" si="100"/>
        <v>1</v>
      </c>
      <c r="AB1148" s="1">
        <f t="shared" si="101"/>
        <v>0</v>
      </c>
    </row>
    <row r="1149" spans="26:28" ht="25.5" thickBot="1" thickTop="1">
      <c r="Z1149" s="1" t="str">
        <f t="shared" si="99"/>
        <v>よ</v>
      </c>
      <c r="AA1149" s="1">
        <f t="shared" si="100"/>
        <v>1</v>
      </c>
      <c r="AB1149" s="1">
        <f t="shared" si="101"/>
        <v>0</v>
      </c>
    </row>
    <row r="1150" spans="26:28" ht="25.5" thickBot="1" thickTop="1">
      <c r="Z1150" s="1" t="str">
        <f t="shared" si="99"/>
        <v>ら</v>
      </c>
      <c r="AA1150" s="1">
        <f t="shared" si="100"/>
        <v>1</v>
      </c>
      <c r="AB1150" s="1">
        <f t="shared" si="101"/>
        <v>0</v>
      </c>
    </row>
    <row r="1151" spans="26:28" ht="25.5" thickBot="1" thickTop="1">
      <c r="Z1151" s="1" t="str">
        <f t="shared" si="99"/>
        <v>り</v>
      </c>
      <c r="AA1151" s="1">
        <f t="shared" si="100"/>
        <v>1</v>
      </c>
      <c r="AB1151" s="1">
        <f t="shared" si="101"/>
        <v>0</v>
      </c>
    </row>
    <row r="1152" spans="26:28" ht="25.5" thickBot="1" thickTop="1">
      <c r="Z1152" s="1" t="str">
        <f t="shared" si="99"/>
        <v>る</v>
      </c>
      <c r="AA1152" s="1">
        <f t="shared" si="100"/>
        <v>1</v>
      </c>
      <c r="AB1152" s="1">
        <f t="shared" si="101"/>
        <v>0</v>
      </c>
    </row>
    <row r="1153" spans="26:28" ht="25.5" thickBot="1" thickTop="1">
      <c r="Z1153" s="1" t="str">
        <f t="shared" si="99"/>
        <v>ル</v>
      </c>
      <c r="AA1153" s="1">
        <f t="shared" si="100"/>
        <v>1</v>
      </c>
      <c r="AB1153" s="1">
        <f t="shared" si="101"/>
        <v>0</v>
      </c>
    </row>
    <row r="1154" spans="26:28" ht="25.5" thickBot="1" thickTop="1">
      <c r="Z1154" s="1" t="str">
        <f t="shared" si="99"/>
        <v>れ</v>
      </c>
      <c r="AA1154" s="1">
        <f t="shared" si="100"/>
        <v>1</v>
      </c>
      <c r="AB1154" s="1">
        <f t="shared" si="101"/>
        <v>0</v>
      </c>
    </row>
    <row r="1155" spans="26:28" ht="25.5" thickBot="1" thickTop="1">
      <c r="Z1155" s="1" t="str">
        <f t="shared" si="99"/>
        <v>ろ</v>
      </c>
      <c r="AA1155" s="1">
        <f t="shared" si="100"/>
        <v>1</v>
      </c>
      <c r="AB1155" s="1">
        <f t="shared" si="101"/>
        <v>0</v>
      </c>
    </row>
    <row r="1156" spans="26:28" ht="25.5" thickBot="1" thickTop="1">
      <c r="Z1156" s="1" t="str">
        <f t="shared" si="99"/>
        <v>わ</v>
      </c>
      <c r="AA1156" s="1">
        <f t="shared" si="100"/>
        <v>1</v>
      </c>
      <c r="AB1156" s="1">
        <f t="shared" si="101"/>
        <v>0</v>
      </c>
    </row>
    <row r="1157" spans="26:28" ht="25.5" thickBot="1" thickTop="1">
      <c r="Z1157" s="1" t="str">
        <f t="shared" si="99"/>
        <v>を</v>
      </c>
      <c r="AA1157" s="1">
        <f t="shared" si="100"/>
        <v>1</v>
      </c>
      <c r="AB1157" s="1">
        <f t="shared" si="101"/>
        <v>0</v>
      </c>
    </row>
    <row r="1158" spans="26:28" ht="25.5" thickBot="1" thickTop="1">
      <c r="Z1158" s="1" t="str">
        <f t="shared" si="99"/>
        <v>ん</v>
      </c>
      <c r="AA1158" s="1">
        <f t="shared" si="100"/>
        <v>1</v>
      </c>
      <c r="AB1158" s="1">
        <f t="shared" si="101"/>
        <v>0</v>
      </c>
    </row>
    <row r="1159" spans="26:28" ht="25.5" thickBot="1" thickTop="1">
      <c r="Z1159" s="1" t="str">
        <f t="shared" si="99"/>
        <v>ー</v>
      </c>
      <c r="AA1159" s="1">
        <f t="shared" si="100"/>
        <v>1</v>
      </c>
      <c r="AB1159" s="1">
        <f t="shared" si="101"/>
        <v>0</v>
      </c>
    </row>
    <row r="1160" spans="26:28" ht="25.5" thickBot="1" thickTop="1">
      <c r="Z1160" s="1" t="str">
        <f t="shared" si="99"/>
        <v>ヤ</v>
      </c>
      <c r="AA1160" s="1">
        <f t="shared" si="100"/>
        <v>1</v>
      </c>
      <c r="AB1160" s="1">
        <f t="shared" si="101"/>
        <v>0</v>
      </c>
    </row>
    <row r="1161" spans="26:28" ht="25.5" thickBot="1" thickTop="1">
      <c r="Z1161" s="1" t="str">
        <f t="shared" si="99"/>
        <v>ユ</v>
      </c>
      <c r="AA1161" s="1">
        <f t="shared" si="100"/>
        <v>1</v>
      </c>
      <c r="AB1161" s="1">
        <f t="shared" si="101"/>
        <v>0</v>
      </c>
    </row>
    <row r="1162" spans="26:28" ht="25.5" thickBot="1" thickTop="1">
      <c r="Z1162" s="1" t="str">
        <f t="shared" si="99"/>
        <v>ヨ</v>
      </c>
      <c r="AA1162" s="1">
        <f t="shared" si="100"/>
        <v>1</v>
      </c>
      <c r="AB1162" s="1">
        <f t="shared" si="101"/>
        <v>0</v>
      </c>
    </row>
    <row r="1163" spans="26:28" ht="25.5" thickBot="1" thickTop="1">
      <c r="Z1163" s="1" t="str">
        <f t="shared" si="99"/>
        <v>ワ</v>
      </c>
      <c r="AA1163" s="1">
        <f t="shared" si="100"/>
        <v>1</v>
      </c>
      <c r="AB1163" s="1">
        <f t="shared" si="101"/>
        <v>0</v>
      </c>
    </row>
    <row r="1164" spans="26:28" ht="25.5" thickBot="1" thickTop="1">
      <c r="Z1164" s="1" t="str">
        <f t="shared" si="99"/>
        <v>ヲ</v>
      </c>
      <c r="AA1164" s="1">
        <f t="shared" si="100"/>
        <v>1</v>
      </c>
      <c r="AB1164" s="1">
        <f t="shared" si="101"/>
        <v>0</v>
      </c>
    </row>
    <row r="1165" spans="26:28" ht="25.5" thickBot="1" thickTop="1">
      <c r="Z1165" s="1" t="str">
        <f t="shared" si="99"/>
        <v>マ</v>
      </c>
      <c r="AA1165" s="1">
        <f t="shared" si="100"/>
        <v>1</v>
      </c>
      <c r="AB1165" s="1">
        <f t="shared" si="101"/>
        <v>0</v>
      </c>
    </row>
    <row r="1166" spans="26:28" ht="25.5" thickBot="1" thickTop="1">
      <c r="Z1166" s="1" t="str">
        <f aca="true" t="shared" si="102" ref="Z1166:Z1229">AD136</f>
        <v>ミ</v>
      </c>
      <c r="AA1166" s="1">
        <f aca="true" t="shared" si="103" ref="AA1166:AA1229">AE136</f>
        <v>1</v>
      </c>
      <c r="AB1166" s="1">
        <f aca="true" t="shared" si="104" ref="AB1166:AB1219">AF136</f>
        <v>0</v>
      </c>
    </row>
    <row r="1167" spans="26:28" ht="25.5" thickBot="1" thickTop="1">
      <c r="Z1167" s="1" t="str">
        <f t="shared" si="102"/>
        <v>ム</v>
      </c>
      <c r="AA1167" s="1">
        <f t="shared" si="103"/>
        <v>1</v>
      </c>
      <c r="AB1167" s="1">
        <f t="shared" si="104"/>
        <v>0</v>
      </c>
    </row>
    <row r="1168" spans="26:28" ht="25.5" thickBot="1" thickTop="1">
      <c r="Z1168" s="1" t="str">
        <f t="shared" si="102"/>
        <v>メ</v>
      </c>
      <c r="AA1168" s="1">
        <f t="shared" si="103"/>
        <v>1</v>
      </c>
      <c r="AB1168" s="1">
        <f t="shared" si="104"/>
        <v>0</v>
      </c>
    </row>
    <row r="1169" spans="26:28" ht="25.5" thickBot="1" thickTop="1">
      <c r="Z1169" s="1" t="str">
        <f t="shared" si="102"/>
        <v>モ</v>
      </c>
      <c r="AA1169" s="1">
        <f t="shared" si="103"/>
        <v>1</v>
      </c>
      <c r="AB1169" s="1">
        <f t="shared" si="104"/>
        <v>0</v>
      </c>
    </row>
    <row r="1170" spans="26:28" ht="25.5" thickBot="1" thickTop="1">
      <c r="Z1170" s="1" t="str">
        <f t="shared" si="102"/>
        <v>ラ</v>
      </c>
      <c r="AA1170" s="1">
        <f t="shared" si="103"/>
        <v>1</v>
      </c>
      <c r="AB1170" s="1">
        <f t="shared" si="104"/>
        <v>0</v>
      </c>
    </row>
    <row r="1171" spans="26:28" ht="25.5" thickBot="1" thickTop="1">
      <c r="Z1171" s="1" t="str">
        <f t="shared" si="102"/>
        <v>リ</v>
      </c>
      <c r="AA1171" s="1">
        <f t="shared" si="103"/>
        <v>1</v>
      </c>
      <c r="AB1171" s="1">
        <f t="shared" si="104"/>
        <v>0</v>
      </c>
    </row>
    <row r="1172" spans="26:28" ht="25.5" thickBot="1" thickTop="1">
      <c r="Z1172" s="1" t="str">
        <f t="shared" si="102"/>
        <v>ル</v>
      </c>
      <c r="AA1172" s="1">
        <f t="shared" si="103"/>
        <v>1</v>
      </c>
      <c r="AB1172" s="1">
        <f t="shared" si="104"/>
        <v>0</v>
      </c>
    </row>
    <row r="1173" spans="26:28" ht="25.5" thickBot="1" thickTop="1">
      <c r="Z1173" s="1" t="str">
        <f t="shared" si="102"/>
        <v>レ</v>
      </c>
      <c r="AA1173" s="1">
        <f t="shared" si="103"/>
        <v>1</v>
      </c>
      <c r="AB1173" s="1">
        <f t="shared" si="104"/>
        <v>0</v>
      </c>
    </row>
    <row r="1174" spans="26:28" ht="25.5" thickBot="1" thickTop="1">
      <c r="Z1174" s="1" t="str">
        <f t="shared" si="102"/>
        <v>ロ</v>
      </c>
      <c r="AA1174" s="1">
        <f t="shared" si="103"/>
        <v>1</v>
      </c>
      <c r="AB1174" s="1">
        <f t="shared" si="104"/>
        <v>0</v>
      </c>
    </row>
    <row r="1175" spans="26:28" ht="25.5" thickBot="1" thickTop="1">
      <c r="Z1175" s="1" t="str">
        <f t="shared" si="102"/>
        <v>へ</v>
      </c>
      <c r="AA1175" s="1">
        <f t="shared" si="103"/>
        <v>1</v>
      </c>
      <c r="AB1175" s="1">
        <f t="shared" si="104"/>
        <v>0</v>
      </c>
    </row>
    <row r="1176" spans="26:28" ht="25.5" thickBot="1" thickTop="1">
      <c r="Z1176" s="1" t="str">
        <f t="shared" si="102"/>
        <v>ダ</v>
      </c>
      <c r="AA1176" s="1">
        <f t="shared" si="103"/>
        <v>1</v>
      </c>
      <c r="AB1176" s="1">
        <f t="shared" si="104"/>
        <v>0</v>
      </c>
    </row>
    <row r="1177" spans="26:28" ht="25.5" thickBot="1" thickTop="1">
      <c r="Z1177" s="1" t="str">
        <f t="shared" si="102"/>
        <v>ヂ</v>
      </c>
      <c r="AA1177" s="1">
        <f t="shared" si="103"/>
        <v>1</v>
      </c>
      <c r="AB1177" s="1">
        <f t="shared" si="104"/>
        <v>0</v>
      </c>
    </row>
    <row r="1178" spans="26:28" ht="25.5" thickBot="1" thickTop="1">
      <c r="Z1178" s="1" t="str">
        <f t="shared" si="102"/>
        <v>ヅ</v>
      </c>
      <c r="AA1178" s="1">
        <f t="shared" si="103"/>
        <v>1</v>
      </c>
      <c r="AB1178" s="1">
        <f t="shared" si="104"/>
        <v>0</v>
      </c>
    </row>
    <row r="1179" spans="26:28" ht="25.5" thickBot="1" thickTop="1">
      <c r="Z1179" s="1" t="str">
        <f t="shared" si="102"/>
        <v>デ</v>
      </c>
      <c r="AA1179" s="1">
        <f t="shared" si="103"/>
        <v>1</v>
      </c>
      <c r="AB1179" s="1">
        <f t="shared" si="104"/>
        <v>0</v>
      </c>
    </row>
    <row r="1180" spans="26:28" ht="25.5" thickBot="1" thickTop="1">
      <c r="Z1180" s="1" t="str">
        <f t="shared" si="102"/>
        <v>ド</v>
      </c>
      <c r="AA1180" s="1">
        <f t="shared" si="103"/>
        <v>1</v>
      </c>
      <c r="AB1180" s="1">
        <f t="shared" si="104"/>
        <v>0</v>
      </c>
    </row>
    <row r="1181" spans="26:28" ht="25.5" thickBot="1" thickTop="1">
      <c r="Z1181" s="1" t="str">
        <f t="shared" si="102"/>
        <v>バ</v>
      </c>
      <c r="AA1181" s="1">
        <f t="shared" si="103"/>
        <v>1</v>
      </c>
      <c r="AB1181" s="1">
        <f t="shared" si="104"/>
        <v>0</v>
      </c>
    </row>
    <row r="1182" spans="26:28" ht="25.5" thickBot="1" thickTop="1">
      <c r="Z1182" s="1" t="str">
        <f t="shared" si="102"/>
        <v>ビ</v>
      </c>
      <c r="AA1182" s="1">
        <f t="shared" si="103"/>
        <v>1</v>
      </c>
      <c r="AB1182" s="1">
        <f t="shared" si="104"/>
        <v>0</v>
      </c>
    </row>
    <row r="1183" spans="26:28" ht="25.5" thickBot="1" thickTop="1">
      <c r="Z1183" s="1" t="str">
        <f t="shared" si="102"/>
        <v>ブ</v>
      </c>
      <c r="AA1183" s="1">
        <f t="shared" si="103"/>
        <v>1</v>
      </c>
      <c r="AB1183" s="1">
        <f t="shared" si="104"/>
        <v>0</v>
      </c>
    </row>
    <row r="1184" spans="26:28" ht="25.5" thickBot="1" thickTop="1">
      <c r="Z1184" s="1" t="str">
        <f t="shared" si="102"/>
        <v>ベ</v>
      </c>
      <c r="AA1184" s="1">
        <f t="shared" si="103"/>
        <v>1</v>
      </c>
      <c r="AB1184" s="1">
        <f t="shared" si="104"/>
        <v>0</v>
      </c>
    </row>
    <row r="1185" spans="26:28" ht="25.5" thickBot="1" thickTop="1">
      <c r="Z1185" s="1" t="str">
        <f t="shared" si="102"/>
        <v>ボ</v>
      </c>
      <c r="AA1185" s="1">
        <f t="shared" si="103"/>
        <v>1</v>
      </c>
      <c r="AB1185" s="1">
        <f t="shared" si="104"/>
        <v>0</v>
      </c>
    </row>
    <row r="1186" spans="26:28" ht="25.5" thickBot="1" thickTop="1">
      <c r="Z1186" s="1" t="str">
        <f t="shared" si="102"/>
        <v>ぱ</v>
      </c>
      <c r="AA1186" s="1">
        <f t="shared" si="103"/>
        <v>1</v>
      </c>
      <c r="AB1186" s="1">
        <f t="shared" si="104"/>
        <v>0</v>
      </c>
    </row>
    <row r="1187" spans="26:28" ht="25.5" thickBot="1" thickTop="1">
      <c r="Z1187" s="1" t="str">
        <f t="shared" si="102"/>
        <v>ピ</v>
      </c>
      <c r="AA1187" s="1">
        <f t="shared" si="103"/>
        <v>1</v>
      </c>
      <c r="AB1187" s="1">
        <f t="shared" si="104"/>
        <v>0</v>
      </c>
    </row>
    <row r="1188" spans="26:28" ht="25.5" thickBot="1" thickTop="1">
      <c r="Z1188" s="1" t="str">
        <f t="shared" si="102"/>
        <v>プ</v>
      </c>
      <c r="AA1188" s="1">
        <f t="shared" si="103"/>
        <v>1</v>
      </c>
      <c r="AB1188" s="1">
        <f t="shared" si="104"/>
        <v>0</v>
      </c>
    </row>
    <row r="1189" spans="26:28" ht="25.5" thickBot="1" thickTop="1">
      <c r="Z1189" s="1" t="str">
        <f t="shared" si="102"/>
        <v>ペ</v>
      </c>
      <c r="AA1189" s="1">
        <f t="shared" si="103"/>
        <v>1</v>
      </c>
      <c r="AB1189" s="1">
        <f t="shared" si="104"/>
        <v>0</v>
      </c>
    </row>
    <row r="1190" spans="26:28" ht="25.5" thickBot="1" thickTop="1">
      <c r="Z1190" s="1" t="str">
        <f t="shared" si="102"/>
        <v>パ</v>
      </c>
      <c r="AA1190" s="1">
        <f t="shared" si="103"/>
        <v>1</v>
      </c>
      <c r="AB1190" s="1">
        <f t="shared" si="104"/>
        <v>0</v>
      </c>
    </row>
    <row r="1191" spans="26:28" ht="25.5" thickBot="1" thickTop="1">
      <c r="Z1191" s="1" t="str">
        <f t="shared" si="102"/>
        <v>ポ</v>
      </c>
      <c r="AA1191" s="1">
        <f t="shared" si="103"/>
        <v>1</v>
      </c>
      <c r="AB1191" s="1">
        <f t="shared" si="104"/>
        <v>0</v>
      </c>
    </row>
    <row r="1192" spans="26:28" ht="25.5" thickBot="1" thickTop="1">
      <c r="Z1192" s="1" t="str">
        <f t="shared" si="102"/>
        <v>や</v>
      </c>
      <c r="AA1192" s="1">
        <f t="shared" si="103"/>
        <v>1</v>
      </c>
      <c r="AB1192" s="1">
        <f t="shared" si="104"/>
        <v>0</v>
      </c>
    </row>
    <row r="1193" spans="26:28" ht="25.5" thickBot="1" thickTop="1">
      <c r="Z1193" s="1" t="str">
        <f t="shared" si="102"/>
        <v>ゃ</v>
      </c>
      <c r="AA1193" s="1">
        <f t="shared" si="103"/>
        <v>1</v>
      </c>
      <c r="AB1193" s="1">
        <f t="shared" si="104"/>
        <v>0</v>
      </c>
    </row>
    <row r="1194" spans="26:28" ht="25.5" thickBot="1" thickTop="1">
      <c r="Z1194" s="1" t="str">
        <f t="shared" si="102"/>
        <v>ゅ</v>
      </c>
      <c r="AA1194" s="1">
        <f t="shared" si="103"/>
        <v>1</v>
      </c>
      <c r="AB1194" s="1">
        <f t="shared" si="104"/>
        <v>0</v>
      </c>
    </row>
    <row r="1195" spans="26:28" ht="25.5" thickBot="1" thickTop="1">
      <c r="Z1195" s="1" t="str">
        <f t="shared" si="102"/>
        <v>ょ</v>
      </c>
      <c r="AA1195" s="1">
        <f t="shared" si="103"/>
        <v>1</v>
      </c>
      <c r="AB1195" s="1">
        <f t="shared" si="104"/>
        <v>0</v>
      </c>
    </row>
    <row r="1196" spans="26:28" ht="25.5" thickBot="1" thickTop="1">
      <c r="Z1196" s="1" t="str">
        <f t="shared" si="102"/>
        <v>。</v>
      </c>
      <c r="AA1196" s="1">
        <f t="shared" si="103"/>
        <v>1</v>
      </c>
      <c r="AB1196" s="1">
        <f t="shared" si="104"/>
        <v>0</v>
      </c>
    </row>
    <row r="1197" spans="26:28" ht="25.5" thickBot="1" thickTop="1">
      <c r="Z1197" s="1" t="str">
        <f t="shared" si="102"/>
        <v>ぼ</v>
      </c>
      <c r="AA1197" s="1">
        <f t="shared" si="103"/>
        <v>1</v>
      </c>
      <c r="AB1197" s="1">
        <f t="shared" si="104"/>
        <v>0</v>
      </c>
    </row>
    <row r="1198" spans="26:28" ht="25.5" thickBot="1" thickTop="1">
      <c r="Z1198" s="1" t="str">
        <f t="shared" si="102"/>
        <v>ゆ</v>
      </c>
      <c r="AA1198" s="1">
        <f t="shared" si="103"/>
        <v>1</v>
      </c>
      <c r="AB1198" s="1">
        <f t="shared" si="104"/>
        <v>0</v>
      </c>
    </row>
    <row r="1199" spans="26:28" ht="25.5" thickBot="1" thickTop="1">
      <c r="Z1199" s="1" t="str">
        <f t="shared" si="102"/>
        <v>ベ</v>
      </c>
      <c r="AA1199" s="1">
        <f t="shared" si="103"/>
        <v>1</v>
      </c>
      <c r="AB1199" s="1">
        <f t="shared" si="104"/>
        <v>0</v>
      </c>
    </row>
    <row r="1200" spans="26:28" ht="25.5" thickBot="1" thickTop="1">
      <c r="Z1200" s="1" t="str">
        <f t="shared" si="102"/>
        <v>「</v>
      </c>
      <c r="AA1200" s="1">
        <f t="shared" si="103"/>
        <v>1</v>
      </c>
      <c r="AB1200" s="1">
        <f t="shared" si="104"/>
        <v>0</v>
      </c>
    </row>
    <row r="1201" spans="26:28" ht="25.5" thickBot="1" thickTop="1">
      <c r="Z1201" s="1" t="str">
        <f t="shared" si="102"/>
        <v>」</v>
      </c>
      <c r="AA1201" s="1">
        <f t="shared" si="103"/>
        <v>1</v>
      </c>
      <c r="AB1201" s="1">
        <f t="shared" si="104"/>
        <v>0</v>
      </c>
    </row>
    <row r="1202" spans="26:28" ht="25.5" thickBot="1" thickTop="1">
      <c r="Z1202" s="1" t="str">
        <f t="shared" si="102"/>
        <v>げ</v>
      </c>
      <c r="AA1202" s="1">
        <f t="shared" si="103"/>
        <v>1</v>
      </c>
      <c r="AB1202" s="1">
        <f t="shared" si="104"/>
        <v>0</v>
      </c>
    </row>
    <row r="1203" spans="26:28" ht="25.5" thickBot="1" thickTop="1">
      <c r="Z1203" s="1" t="str">
        <f t="shared" si="102"/>
        <v>ベ</v>
      </c>
      <c r="AA1203" s="1">
        <f t="shared" si="103"/>
        <v>1</v>
      </c>
      <c r="AB1203" s="1">
        <f t="shared" si="104"/>
        <v>0</v>
      </c>
    </row>
    <row r="1204" spans="26:28" ht="25.5" thickBot="1" thickTop="1">
      <c r="Z1204" s="1" t="str">
        <f t="shared" si="102"/>
        <v>だ</v>
      </c>
      <c r="AA1204" s="1">
        <f t="shared" si="103"/>
        <v>1</v>
      </c>
      <c r="AB1204" s="1">
        <f t="shared" si="104"/>
        <v>0</v>
      </c>
    </row>
    <row r="1205" spans="26:28" ht="25.5" thickBot="1" thickTop="1">
      <c r="Z1205" s="1" t="str">
        <f t="shared" si="102"/>
        <v>ぁ</v>
      </c>
      <c r="AA1205" s="1">
        <f t="shared" si="103"/>
        <v>1</v>
      </c>
      <c r="AB1205" s="1">
        <f t="shared" si="104"/>
        <v>0</v>
      </c>
    </row>
    <row r="1206" spans="26:28" ht="25.5" thickBot="1" thickTop="1">
      <c r="Z1206" s="1" t="str">
        <f t="shared" si="102"/>
        <v>ご</v>
      </c>
      <c r="AA1206" s="1">
        <f t="shared" si="103"/>
        <v>1</v>
      </c>
      <c r="AB1206" s="1">
        <f t="shared" si="104"/>
        <v>0</v>
      </c>
    </row>
    <row r="1207" spans="26:28" ht="25.5" thickBot="1" thickTop="1">
      <c r="Z1207" s="1" t="str">
        <f t="shared" si="102"/>
        <v>べ</v>
      </c>
      <c r="AA1207" s="1">
        <f t="shared" si="103"/>
        <v>1</v>
      </c>
      <c r="AB1207" s="1">
        <f t="shared" si="104"/>
        <v>0</v>
      </c>
    </row>
    <row r="1208" spans="26:28" ht="25.5" thickBot="1" thickTop="1">
      <c r="Z1208" s="1" t="str">
        <f t="shared" si="102"/>
        <v>！</v>
      </c>
      <c r="AA1208" s="1">
        <f t="shared" si="103"/>
        <v>1</v>
      </c>
      <c r="AB1208" s="1">
        <f t="shared" si="104"/>
        <v>0</v>
      </c>
    </row>
    <row r="1209" spans="26:28" ht="25.5" thickBot="1" thickTop="1">
      <c r="Z1209" s="1" t="str">
        <f t="shared" si="102"/>
        <v>ぜ</v>
      </c>
      <c r="AA1209" s="1">
        <f t="shared" si="103"/>
        <v>1</v>
      </c>
      <c r="AB1209" s="1">
        <f t="shared" si="104"/>
        <v>0</v>
      </c>
    </row>
    <row r="1210" spans="26:28" ht="25.5" thickBot="1" thickTop="1">
      <c r="Z1210" s="1" t="str">
        <f t="shared" si="102"/>
        <v>・</v>
      </c>
      <c r="AA1210" s="1">
        <f t="shared" si="103"/>
        <v>1</v>
      </c>
      <c r="AB1210" s="1">
        <f t="shared" si="104"/>
        <v>0</v>
      </c>
    </row>
    <row r="1211" spans="26:28" ht="25.5" thickBot="1" thickTop="1">
      <c r="Z1211" s="1" t="str">
        <f t="shared" si="102"/>
        <v>　　</v>
      </c>
      <c r="AA1211" s="1">
        <f t="shared" si="103"/>
        <v>1</v>
      </c>
      <c r="AB1211" s="1">
        <f t="shared" si="104"/>
        <v>0</v>
      </c>
    </row>
    <row r="1212" spans="26:28" ht="25.5" thickBot="1" thickTop="1">
      <c r="Z1212" s="1">
        <f t="shared" si="102"/>
        <v>0</v>
      </c>
      <c r="AA1212" s="1">
        <f t="shared" si="103"/>
        <v>1</v>
      </c>
      <c r="AB1212" s="1">
        <f t="shared" si="104"/>
        <v>0</v>
      </c>
    </row>
    <row r="1213" spans="26:28" ht="25.5" thickBot="1" thickTop="1">
      <c r="Z1213" s="1" t="str">
        <f t="shared" si="102"/>
        <v>ぞ</v>
      </c>
      <c r="AA1213" s="1">
        <f t="shared" si="103"/>
        <v>1</v>
      </c>
      <c r="AB1213" s="1">
        <f t="shared" si="104"/>
        <v>0</v>
      </c>
    </row>
    <row r="1214" spans="26:28" ht="25.5" thickBot="1" thickTop="1">
      <c r="Z1214" s="1" t="str">
        <f t="shared" si="102"/>
        <v> </v>
      </c>
      <c r="AA1214" s="1">
        <f t="shared" si="103"/>
        <v>1</v>
      </c>
      <c r="AB1214" s="1">
        <f t="shared" si="104"/>
        <v>0</v>
      </c>
    </row>
    <row r="1215" spans="26:28" ht="25.5" thickBot="1" thickTop="1">
      <c r="Z1215" s="1">
        <f t="shared" si="102"/>
        <v>0</v>
      </c>
      <c r="AA1215" s="1">
        <f t="shared" si="103"/>
        <v>1</v>
      </c>
      <c r="AB1215" s="1">
        <f t="shared" si="104"/>
        <v>0</v>
      </c>
    </row>
    <row r="1216" spans="26:28" ht="25.5" thickBot="1" thickTop="1">
      <c r="Z1216" s="1">
        <f t="shared" si="102"/>
        <v>0</v>
      </c>
      <c r="AA1216" s="1">
        <f t="shared" si="103"/>
        <v>1</v>
      </c>
      <c r="AB1216" s="1">
        <f t="shared" si="104"/>
        <v>0</v>
      </c>
    </row>
    <row r="1217" spans="26:28" ht="25.5" thickBot="1" thickTop="1">
      <c r="Z1217" s="1" t="str">
        <f t="shared" si="102"/>
        <v>
</v>
      </c>
      <c r="AA1217" s="1">
        <f t="shared" si="103"/>
        <v>1</v>
      </c>
      <c r="AB1217" s="1">
        <f t="shared" si="104"/>
        <v>0</v>
      </c>
    </row>
    <row r="1218" spans="26:28" ht="25.5" thickBot="1" thickTop="1">
      <c r="Z1218" s="1">
        <f t="shared" si="102"/>
        <v>0</v>
      </c>
      <c r="AA1218" s="1">
        <f t="shared" si="103"/>
        <v>1</v>
      </c>
      <c r="AB1218" s="1">
        <f t="shared" si="104"/>
        <v>0</v>
      </c>
    </row>
    <row r="1219" spans="26:28" ht="25.5" thickBot="1" thickTop="1">
      <c r="Z1219" s="1" t="str">
        <f t="shared" si="102"/>
        <v>ぎ</v>
      </c>
      <c r="AA1219" s="1">
        <f t="shared" si="103"/>
        <v>1</v>
      </c>
      <c r="AB1219" s="1">
        <f t="shared" si="104"/>
        <v>0</v>
      </c>
    </row>
    <row r="1220" spans="26:28" ht="25.5" thickBot="1" thickTop="1">
      <c r="Z1220" s="1" t="str">
        <f t="shared" si="102"/>
        <v>ず</v>
      </c>
      <c r="AA1220" s="1">
        <f t="shared" si="103"/>
        <v>1</v>
      </c>
      <c r="AB1220" s="1" t="str">
        <f aca="true" t="shared" si="105" ref="AB1220:AB1249">AF190</f>
        <v>0</v>
      </c>
    </row>
    <row r="1221" spans="26:28" ht="25.5" thickBot="1" thickTop="1">
      <c r="Z1221" s="1" t="str">
        <f t="shared" si="102"/>
        <v>終</v>
      </c>
      <c r="AA1221" s="1">
        <f t="shared" si="103"/>
        <v>3.086</v>
      </c>
      <c r="AB1221" s="1" t="str">
        <f t="shared" si="105"/>
        <v>0</v>
      </c>
    </row>
    <row r="1222" spans="26:28" ht="25.5" thickBot="1" thickTop="1">
      <c r="Z1222" s="1" t="str">
        <f t="shared" si="102"/>
        <v>ぐ</v>
      </c>
      <c r="AA1222" s="1">
        <f t="shared" si="103"/>
        <v>1</v>
      </c>
      <c r="AB1222" s="1">
        <f t="shared" si="105"/>
        <v>0</v>
      </c>
    </row>
    <row r="1223" spans="26:28" ht="25.5" thickBot="1" thickTop="1">
      <c r="Z1223" s="1" t="str">
        <f t="shared" si="102"/>
        <v>ず</v>
      </c>
      <c r="AA1223" s="1">
        <f t="shared" si="103"/>
        <v>1</v>
      </c>
      <c r="AB1223" s="1">
        <f t="shared" si="105"/>
        <v>0</v>
      </c>
    </row>
    <row r="1224" spans="26:28" ht="25.5" thickBot="1" thickTop="1">
      <c r="Z1224" s="1" t="str">
        <f t="shared" si="102"/>
        <v>ッ</v>
      </c>
      <c r="AA1224" s="1">
        <f t="shared" si="103"/>
        <v>1</v>
      </c>
      <c r="AB1224" s="1">
        <f t="shared" si="105"/>
        <v>0</v>
      </c>
    </row>
    <row r="1225" spans="26:28" ht="25.5" thickBot="1" thickTop="1">
      <c r="Z1225" s="1" t="str">
        <f t="shared" si="102"/>
        <v>グ</v>
      </c>
      <c r="AA1225" s="1">
        <f t="shared" si="103"/>
        <v>1</v>
      </c>
      <c r="AB1225" s="1">
        <f t="shared" si="105"/>
        <v>0</v>
      </c>
    </row>
    <row r="1226" spans="26:28" ht="25.5" thickBot="1" thickTop="1">
      <c r="Z1226" s="1" t="str">
        <f t="shared" si="102"/>
        <v>】</v>
      </c>
      <c r="AA1226" s="1">
        <f t="shared" si="103"/>
        <v>1</v>
      </c>
      <c r="AB1226" s="1">
        <f t="shared" si="105"/>
        <v>0</v>
      </c>
    </row>
    <row r="1227" spans="26:28" ht="25.5" thickBot="1" thickTop="1">
      <c r="Z1227" s="1" t="str">
        <f t="shared" si="102"/>
        <v>【</v>
      </c>
      <c r="AA1227" s="1">
        <f t="shared" si="103"/>
        <v>1</v>
      </c>
      <c r="AB1227" s="1">
        <f t="shared" si="105"/>
        <v>0</v>
      </c>
    </row>
    <row r="1228" spans="26:28" ht="25.5" thickBot="1" thickTop="1">
      <c r="Z1228" s="1" t="str">
        <f t="shared" si="102"/>
        <v>ざ</v>
      </c>
      <c r="AA1228" s="1">
        <f t="shared" si="103"/>
        <v>1</v>
      </c>
      <c r="AB1228" s="1">
        <f t="shared" si="105"/>
        <v>0</v>
      </c>
    </row>
    <row r="1229" spans="26:28" ht="25.5" thickBot="1" thickTop="1">
      <c r="Z1229" s="1">
        <f t="shared" si="102"/>
        <v>0</v>
      </c>
      <c r="AA1229" s="1">
        <f t="shared" si="103"/>
        <v>1</v>
      </c>
      <c r="AB1229" s="1">
        <f t="shared" si="105"/>
        <v>0</v>
      </c>
    </row>
    <row r="1230" spans="26:28" ht="25.5" thickBot="1" thickTop="1">
      <c r="Z1230" s="1">
        <f aca="true" t="shared" si="106" ref="Z1230:Z1293">AD200</f>
        <v>0</v>
      </c>
      <c r="AA1230" s="1">
        <f aca="true" t="shared" si="107" ref="AA1230:AA1293">AE200</f>
        <v>1</v>
      </c>
      <c r="AB1230" s="1">
        <f t="shared" si="105"/>
        <v>0</v>
      </c>
    </row>
    <row r="1231" spans="26:28" ht="25.5" thickBot="1" thickTop="1">
      <c r="Z1231" s="1">
        <f t="shared" si="106"/>
        <v>0</v>
      </c>
      <c r="AA1231" s="1">
        <f t="shared" si="107"/>
        <v>1</v>
      </c>
      <c r="AB1231" s="1">
        <f t="shared" si="105"/>
        <v>0</v>
      </c>
    </row>
    <row r="1232" spans="26:28" ht="25.5" thickBot="1" thickTop="1">
      <c r="Z1232" s="1">
        <f t="shared" si="106"/>
        <v>0</v>
      </c>
      <c r="AA1232" s="1">
        <f t="shared" si="107"/>
        <v>1</v>
      </c>
      <c r="AB1232" s="1">
        <f t="shared" si="105"/>
        <v>0</v>
      </c>
    </row>
    <row r="1233" spans="26:28" ht="25.5" thickBot="1" thickTop="1">
      <c r="Z1233" s="1">
        <f t="shared" si="106"/>
        <v>0</v>
      </c>
      <c r="AA1233" s="1">
        <f t="shared" si="107"/>
        <v>1</v>
      </c>
      <c r="AB1233" s="1">
        <f t="shared" si="105"/>
        <v>0</v>
      </c>
    </row>
    <row r="1234" spans="26:28" ht="25.5" thickBot="1" thickTop="1">
      <c r="Z1234" s="1">
        <f t="shared" si="106"/>
        <v>0</v>
      </c>
      <c r="AA1234" s="1">
        <f t="shared" si="107"/>
        <v>1</v>
      </c>
      <c r="AB1234" s="1">
        <f t="shared" si="105"/>
        <v>0</v>
      </c>
    </row>
    <row r="1235" spans="26:28" ht="25.5" thickBot="1" thickTop="1">
      <c r="Z1235" s="1">
        <f t="shared" si="106"/>
        <v>0</v>
      </c>
      <c r="AA1235" s="1">
        <f t="shared" si="107"/>
        <v>1</v>
      </c>
      <c r="AB1235" s="1">
        <f t="shared" si="105"/>
        <v>0</v>
      </c>
    </row>
    <row r="1236" spans="26:28" ht="25.5" thickBot="1" thickTop="1">
      <c r="Z1236" s="1">
        <f t="shared" si="106"/>
        <v>0</v>
      </c>
      <c r="AA1236" s="1">
        <f t="shared" si="107"/>
        <v>1</v>
      </c>
      <c r="AB1236" s="1">
        <f t="shared" si="105"/>
        <v>0</v>
      </c>
    </row>
    <row r="1237" spans="26:28" ht="25.5" thickBot="1" thickTop="1">
      <c r="Z1237" s="1">
        <f t="shared" si="106"/>
        <v>0</v>
      </c>
      <c r="AA1237" s="1">
        <f t="shared" si="107"/>
        <v>1</v>
      </c>
      <c r="AB1237" s="1">
        <f t="shared" si="105"/>
        <v>0</v>
      </c>
    </row>
    <row r="1238" spans="26:28" ht="25.5" thickBot="1" thickTop="1">
      <c r="Z1238" s="1">
        <f t="shared" si="106"/>
        <v>0</v>
      </c>
      <c r="AA1238" s="1">
        <f t="shared" si="107"/>
        <v>1</v>
      </c>
      <c r="AB1238" s="1">
        <f t="shared" si="105"/>
        <v>0</v>
      </c>
    </row>
    <row r="1239" spans="26:28" ht="25.5" thickBot="1" thickTop="1">
      <c r="Z1239" s="1">
        <f t="shared" si="106"/>
        <v>0</v>
      </c>
      <c r="AA1239" s="1">
        <f t="shared" si="107"/>
        <v>1</v>
      </c>
      <c r="AB1239" s="1">
        <f t="shared" si="105"/>
        <v>0</v>
      </c>
    </row>
    <row r="1240" spans="26:28" ht="25.5" thickBot="1" thickTop="1">
      <c r="Z1240" s="1">
        <f t="shared" si="106"/>
        <v>0</v>
      </c>
      <c r="AA1240" s="1">
        <f t="shared" si="107"/>
        <v>1</v>
      </c>
      <c r="AB1240" s="1">
        <f t="shared" si="105"/>
        <v>0</v>
      </c>
    </row>
    <row r="1241" spans="26:28" ht="25.5" thickBot="1" thickTop="1">
      <c r="Z1241" s="1">
        <f t="shared" si="106"/>
        <v>0</v>
      </c>
      <c r="AA1241" s="1">
        <f t="shared" si="107"/>
        <v>1</v>
      </c>
      <c r="AB1241" s="1">
        <f t="shared" si="105"/>
        <v>0</v>
      </c>
    </row>
    <row r="1242" spans="26:28" ht="25.5" thickBot="1" thickTop="1">
      <c r="Z1242" s="1">
        <f t="shared" si="106"/>
        <v>0</v>
      </c>
      <c r="AA1242" s="1">
        <f t="shared" si="107"/>
        <v>1</v>
      </c>
      <c r="AB1242" s="1">
        <f t="shared" si="105"/>
        <v>0</v>
      </c>
    </row>
    <row r="1243" spans="26:28" ht="25.5" thickBot="1" thickTop="1">
      <c r="Z1243" s="1">
        <f t="shared" si="106"/>
        <v>0</v>
      </c>
      <c r="AA1243" s="1">
        <f t="shared" si="107"/>
        <v>1</v>
      </c>
      <c r="AB1243" s="1">
        <f t="shared" si="105"/>
        <v>0</v>
      </c>
    </row>
    <row r="1244" spans="26:28" ht="25.5" thickBot="1" thickTop="1">
      <c r="Z1244" s="1">
        <f t="shared" si="106"/>
        <v>0</v>
      </c>
      <c r="AA1244" s="1">
        <f t="shared" si="107"/>
        <v>1</v>
      </c>
      <c r="AB1244" s="1">
        <f t="shared" si="105"/>
        <v>0</v>
      </c>
    </row>
    <row r="1245" spans="26:28" ht="25.5" thickBot="1" thickTop="1">
      <c r="Z1245" s="1">
        <f t="shared" si="106"/>
        <v>0</v>
      </c>
      <c r="AA1245" s="1">
        <f t="shared" si="107"/>
        <v>1</v>
      </c>
      <c r="AB1245" s="1">
        <f t="shared" si="105"/>
        <v>0</v>
      </c>
    </row>
    <row r="1246" spans="26:28" ht="25.5" thickBot="1" thickTop="1">
      <c r="Z1246" s="1">
        <f t="shared" si="106"/>
        <v>0</v>
      </c>
      <c r="AA1246" s="1">
        <f t="shared" si="107"/>
        <v>1</v>
      </c>
      <c r="AB1246" s="1">
        <f t="shared" si="105"/>
        <v>0</v>
      </c>
    </row>
    <row r="1247" spans="26:28" ht="25.5" thickBot="1" thickTop="1">
      <c r="Z1247" s="1">
        <f t="shared" si="106"/>
        <v>0</v>
      </c>
      <c r="AA1247" s="1">
        <f t="shared" si="107"/>
        <v>1</v>
      </c>
      <c r="AB1247" s="1">
        <f t="shared" si="105"/>
        <v>0</v>
      </c>
    </row>
    <row r="1248" spans="26:28" ht="25.5" thickBot="1" thickTop="1">
      <c r="Z1248" s="1">
        <f t="shared" si="106"/>
        <v>0</v>
      </c>
      <c r="AA1248" s="1">
        <f t="shared" si="107"/>
        <v>1</v>
      </c>
      <c r="AB1248" s="1">
        <f t="shared" si="105"/>
        <v>0</v>
      </c>
    </row>
    <row r="1249" spans="26:28" ht="25.5" thickBot="1" thickTop="1">
      <c r="Z1249" s="1">
        <f t="shared" si="106"/>
        <v>0</v>
      </c>
      <c r="AA1249" s="1">
        <f t="shared" si="107"/>
        <v>1</v>
      </c>
      <c r="AB1249" s="1">
        <f t="shared" si="105"/>
        <v>0</v>
      </c>
    </row>
    <row r="1250" spans="26:28" ht="25.5" thickBot="1" thickTop="1">
      <c r="Z1250" s="1">
        <f t="shared" si="106"/>
        <v>0</v>
      </c>
      <c r="AA1250" s="1">
        <f t="shared" si="107"/>
        <v>1</v>
      </c>
      <c r="AB1250" s="1">
        <f aca="true" t="shared" si="108" ref="AB1250:AB1266">AF220</f>
        <v>0</v>
      </c>
    </row>
    <row r="1251" spans="26:28" ht="25.5" thickBot="1" thickTop="1">
      <c r="Z1251" s="1">
        <f t="shared" si="106"/>
        <v>0</v>
      </c>
      <c r="AA1251" s="1">
        <f t="shared" si="107"/>
        <v>1</v>
      </c>
      <c r="AB1251" s="1">
        <f t="shared" si="108"/>
        <v>0</v>
      </c>
    </row>
    <row r="1252" spans="26:28" ht="25.5" thickBot="1" thickTop="1">
      <c r="Z1252" s="1">
        <f t="shared" si="106"/>
        <v>0</v>
      </c>
      <c r="AA1252" s="1">
        <f t="shared" si="107"/>
        <v>1</v>
      </c>
      <c r="AB1252" s="1">
        <f t="shared" si="108"/>
        <v>0</v>
      </c>
    </row>
    <row r="1253" spans="26:28" ht="25.5" thickBot="1" thickTop="1">
      <c r="Z1253" s="1">
        <f t="shared" si="106"/>
        <v>0</v>
      </c>
      <c r="AA1253" s="1">
        <f t="shared" si="107"/>
        <v>1</v>
      </c>
      <c r="AB1253" s="1">
        <f t="shared" si="108"/>
        <v>0</v>
      </c>
    </row>
    <row r="1254" spans="26:28" ht="25.5" thickBot="1" thickTop="1">
      <c r="Z1254" s="1">
        <f t="shared" si="106"/>
        <v>0</v>
      </c>
      <c r="AA1254" s="1">
        <f t="shared" si="107"/>
        <v>1</v>
      </c>
      <c r="AB1254" s="1">
        <f t="shared" si="108"/>
        <v>0</v>
      </c>
    </row>
    <row r="1255" spans="26:28" ht="25.5" thickBot="1" thickTop="1">
      <c r="Z1255" s="1">
        <f t="shared" si="106"/>
        <v>0</v>
      </c>
      <c r="AA1255" s="1">
        <f t="shared" si="107"/>
        <v>1</v>
      </c>
      <c r="AB1255" s="1">
        <f t="shared" si="108"/>
        <v>0</v>
      </c>
    </row>
    <row r="1256" spans="26:28" ht="25.5" thickBot="1" thickTop="1">
      <c r="Z1256" s="1">
        <f t="shared" si="106"/>
        <v>0</v>
      </c>
      <c r="AA1256" s="1">
        <f t="shared" si="107"/>
        <v>1</v>
      </c>
      <c r="AB1256" s="1">
        <f t="shared" si="108"/>
        <v>0</v>
      </c>
    </row>
    <row r="1257" spans="26:28" ht="25.5" thickBot="1" thickTop="1">
      <c r="Z1257" s="1">
        <f t="shared" si="106"/>
        <v>0</v>
      </c>
      <c r="AA1257" s="1">
        <f t="shared" si="107"/>
        <v>1</v>
      </c>
      <c r="AB1257" s="1">
        <f t="shared" si="108"/>
        <v>0</v>
      </c>
    </row>
    <row r="1258" spans="26:28" ht="25.5" thickBot="1" thickTop="1">
      <c r="Z1258" s="1">
        <f t="shared" si="106"/>
        <v>0</v>
      </c>
      <c r="AA1258" s="1">
        <f t="shared" si="107"/>
        <v>1</v>
      </c>
      <c r="AB1258" s="1">
        <f t="shared" si="108"/>
        <v>0</v>
      </c>
    </row>
    <row r="1259" spans="26:28" ht="25.5" thickBot="1" thickTop="1">
      <c r="Z1259" s="1">
        <f t="shared" si="106"/>
        <v>0</v>
      </c>
      <c r="AA1259" s="1">
        <f t="shared" si="107"/>
        <v>1</v>
      </c>
      <c r="AB1259" s="1">
        <f t="shared" si="108"/>
        <v>0</v>
      </c>
    </row>
    <row r="1260" spans="26:28" ht="25.5" thickBot="1" thickTop="1">
      <c r="Z1260" s="1">
        <f t="shared" si="106"/>
        <v>0</v>
      </c>
      <c r="AA1260" s="1">
        <f t="shared" si="107"/>
        <v>1</v>
      </c>
      <c r="AB1260" s="1">
        <f t="shared" si="108"/>
        <v>0</v>
      </c>
    </row>
    <row r="1261" spans="26:28" ht="25.5" thickBot="1" thickTop="1">
      <c r="Z1261" s="1">
        <f t="shared" si="106"/>
        <v>0</v>
      </c>
      <c r="AA1261" s="1">
        <f t="shared" si="107"/>
        <v>1</v>
      </c>
      <c r="AB1261" s="1">
        <f t="shared" si="108"/>
        <v>0</v>
      </c>
    </row>
    <row r="1262" spans="26:28" ht="25.5" thickBot="1" thickTop="1">
      <c r="Z1262" s="1">
        <f t="shared" si="106"/>
        <v>0</v>
      </c>
      <c r="AA1262" s="1">
        <f t="shared" si="107"/>
        <v>1</v>
      </c>
      <c r="AB1262" s="1">
        <f t="shared" si="108"/>
        <v>0</v>
      </c>
    </row>
    <row r="1263" spans="26:28" ht="25.5" thickBot="1" thickTop="1">
      <c r="Z1263" s="1">
        <f t="shared" si="106"/>
        <v>0</v>
      </c>
      <c r="AA1263" s="1">
        <f t="shared" si="107"/>
        <v>1</v>
      </c>
      <c r="AB1263" s="1">
        <f t="shared" si="108"/>
        <v>0</v>
      </c>
    </row>
    <row r="1264" spans="26:28" ht="25.5" thickBot="1" thickTop="1">
      <c r="Z1264" s="1">
        <f t="shared" si="106"/>
        <v>0</v>
      </c>
      <c r="AA1264" s="1">
        <f t="shared" si="107"/>
        <v>1</v>
      </c>
      <c r="AB1264" s="1">
        <f t="shared" si="108"/>
        <v>0</v>
      </c>
    </row>
    <row r="1265" spans="26:28" ht="25.5" thickBot="1" thickTop="1">
      <c r="Z1265" s="1">
        <f t="shared" si="106"/>
        <v>0</v>
      </c>
      <c r="AA1265" s="1">
        <f t="shared" si="107"/>
        <v>1</v>
      </c>
      <c r="AB1265" s="1">
        <f t="shared" si="108"/>
        <v>0</v>
      </c>
    </row>
    <row r="1266" spans="26:28" ht="25.5" thickBot="1" thickTop="1">
      <c r="Z1266" s="1">
        <f t="shared" si="106"/>
        <v>0</v>
      </c>
      <c r="AA1266" s="1">
        <f t="shared" si="107"/>
        <v>1</v>
      </c>
      <c r="AB1266" s="1">
        <f t="shared" si="108"/>
        <v>0</v>
      </c>
    </row>
    <row r="1267" spans="26:27" ht="25.5" thickBot="1" thickTop="1">
      <c r="Z1267" s="1">
        <f t="shared" si="106"/>
        <v>0</v>
      </c>
      <c r="AA1267" s="1">
        <f t="shared" si="107"/>
        <v>1</v>
      </c>
    </row>
    <row r="1268" spans="26:27" ht="25.5" thickBot="1" thickTop="1">
      <c r="Z1268" s="1">
        <f t="shared" si="106"/>
        <v>0</v>
      </c>
      <c r="AA1268" s="1">
        <f t="shared" si="107"/>
        <v>1</v>
      </c>
    </row>
    <row r="1269" spans="26:27" ht="25.5" thickBot="1" thickTop="1">
      <c r="Z1269" s="1">
        <f t="shared" si="106"/>
        <v>0</v>
      </c>
      <c r="AA1269" s="1">
        <f t="shared" si="107"/>
        <v>1</v>
      </c>
    </row>
    <row r="1270" spans="26:27" ht="25.5" thickBot="1" thickTop="1">
      <c r="Z1270" s="1">
        <f t="shared" si="106"/>
        <v>0</v>
      </c>
      <c r="AA1270" s="1">
        <f t="shared" si="107"/>
        <v>1</v>
      </c>
    </row>
    <row r="1271" spans="26:27" ht="25.5" thickBot="1" thickTop="1">
      <c r="Z1271" s="1">
        <f t="shared" si="106"/>
        <v>0</v>
      </c>
      <c r="AA1271" s="1">
        <f t="shared" si="107"/>
        <v>1</v>
      </c>
    </row>
    <row r="1272" spans="26:27" ht="25.5" thickBot="1" thickTop="1">
      <c r="Z1272" s="1">
        <f t="shared" si="106"/>
        <v>0</v>
      </c>
      <c r="AA1272" s="1">
        <f t="shared" si="107"/>
        <v>1</v>
      </c>
    </row>
    <row r="1273" spans="26:27" ht="25.5" thickBot="1" thickTop="1">
      <c r="Z1273" s="1">
        <f t="shared" si="106"/>
        <v>0</v>
      </c>
      <c r="AA1273" s="1">
        <f t="shared" si="107"/>
        <v>1</v>
      </c>
    </row>
    <row r="1274" spans="26:27" ht="25.5" thickBot="1" thickTop="1">
      <c r="Z1274" s="1">
        <f t="shared" si="106"/>
        <v>0</v>
      </c>
      <c r="AA1274" s="1">
        <f t="shared" si="107"/>
        <v>1</v>
      </c>
    </row>
    <row r="1275" spans="26:27" ht="25.5" thickBot="1" thickTop="1">
      <c r="Z1275" s="1">
        <f t="shared" si="106"/>
        <v>0</v>
      </c>
      <c r="AA1275" s="1">
        <f t="shared" si="107"/>
        <v>1</v>
      </c>
    </row>
    <row r="1276" spans="26:27" ht="25.5" thickBot="1" thickTop="1">
      <c r="Z1276" s="1">
        <f t="shared" si="106"/>
        <v>0</v>
      </c>
      <c r="AA1276" s="1">
        <f t="shared" si="107"/>
        <v>1</v>
      </c>
    </row>
    <row r="1277" spans="26:27" ht="25.5" thickBot="1" thickTop="1">
      <c r="Z1277" s="1">
        <f t="shared" si="106"/>
        <v>0</v>
      </c>
      <c r="AA1277" s="1">
        <f t="shared" si="107"/>
        <v>1</v>
      </c>
    </row>
    <row r="1278" spans="26:27" ht="25.5" thickBot="1" thickTop="1">
      <c r="Z1278" s="1">
        <f t="shared" si="106"/>
        <v>0</v>
      </c>
      <c r="AA1278" s="1">
        <f t="shared" si="107"/>
        <v>1</v>
      </c>
    </row>
    <row r="1279" spans="26:27" ht="25.5" thickBot="1" thickTop="1">
      <c r="Z1279" s="1">
        <f t="shared" si="106"/>
        <v>0</v>
      </c>
      <c r="AA1279" s="1">
        <f t="shared" si="107"/>
        <v>1</v>
      </c>
    </row>
    <row r="1280" spans="26:27" ht="25.5" thickBot="1" thickTop="1">
      <c r="Z1280" s="1">
        <f t="shared" si="106"/>
        <v>0</v>
      </c>
      <c r="AA1280" s="1">
        <f t="shared" si="107"/>
        <v>1</v>
      </c>
    </row>
    <row r="1281" spans="26:27" ht="25.5" thickBot="1" thickTop="1">
      <c r="Z1281" s="1">
        <f t="shared" si="106"/>
        <v>0</v>
      </c>
      <c r="AA1281" s="1">
        <f t="shared" si="107"/>
        <v>1</v>
      </c>
    </row>
    <row r="1282" spans="26:27" ht="25.5" thickBot="1" thickTop="1">
      <c r="Z1282" s="1">
        <f t="shared" si="106"/>
        <v>0</v>
      </c>
      <c r="AA1282" s="1">
        <f t="shared" si="107"/>
        <v>1</v>
      </c>
    </row>
    <row r="1283" spans="26:27" ht="25.5" thickBot="1" thickTop="1">
      <c r="Z1283" s="1">
        <f t="shared" si="106"/>
        <v>0</v>
      </c>
      <c r="AA1283" s="1">
        <f t="shared" si="107"/>
        <v>1</v>
      </c>
    </row>
    <row r="1284" spans="26:27" ht="25.5" thickBot="1" thickTop="1">
      <c r="Z1284" s="1">
        <f t="shared" si="106"/>
        <v>0</v>
      </c>
      <c r="AA1284" s="1">
        <f t="shared" si="107"/>
        <v>1</v>
      </c>
    </row>
    <row r="1285" spans="26:27" ht="25.5" thickBot="1" thickTop="1">
      <c r="Z1285" s="1">
        <f t="shared" si="106"/>
        <v>0</v>
      </c>
      <c r="AA1285" s="1">
        <f t="shared" si="107"/>
        <v>1</v>
      </c>
    </row>
    <row r="1286" spans="26:27" ht="25.5" thickBot="1" thickTop="1">
      <c r="Z1286" s="1">
        <f t="shared" si="106"/>
        <v>0</v>
      </c>
      <c r="AA1286" s="1">
        <f t="shared" si="107"/>
        <v>1</v>
      </c>
    </row>
    <row r="1287" spans="26:27" ht="25.5" thickBot="1" thickTop="1">
      <c r="Z1287" s="1">
        <f t="shared" si="106"/>
        <v>0</v>
      </c>
      <c r="AA1287" s="1">
        <f t="shared" si="107"/>
        <v>1</v>
      </c>
    </row>
    <row r="1288" spans="26:27" ht="25.5" thickBot="1" thickTop="1">
      <c r="Z1288" s="1">
        <f t="shared" si="106"/>
        <v>0</v>
      </c>
      <c r="AA1288" s="1">
        <f t="shared" si="107"/>
        <v>1</v>
      </c>
    </row>
    <row r="1289" spans="26:27" ht="25.5" thickBot="1" thickTop="1">
      <c r="Z1289" s="1">
        <f t="shared" si="106"/>
        <v>0</v>
      </c>
      <c r="AA1289" s="1">
        <f t="shared" si="107"/>
        <v>1</v>
      </c>
    </row>
    <row r="1290" spans="26:27" ht="25.5" thickBot="1" thickTop="1">
      <c r="Z1290" s="1">
        <f t="shared" si="106"/>
        <v>0</v>
      </c>
      <c r="AA1290" s="1">
        <f t="shared" si="107"/>
        <v>1</v>
      </c>
    </row>
    <row r="1291" spans="26:27" ht="25.5" thickBot="1" thickTop="1">
      <c r="Z1291" s="1">
        <f t="shared" si="106"/>
        <v>0</v>
      </c>
      <c r="AA1291" s="1">
        <f t="shared" si="107"/>
        <v>1</v>
      </c>
    </row>
    <row r="1292" spans="26:27" ht="25.5" thickBot="1" thickTop="1">
      <c r="Z1292" s="1">
        <f t="shared" si="106"/>
        <v>0</v>
      </c>
      <c r="AA1292" s="1">
        <f t="shared" si="107"/>
        <v>1</v>
      </c>
    </row>
    <row r="1293" spans="26:27" ht="25.5" thickBot="1" thickTop="1">
      <c r="Z1293" s="1">
        <f t="shared" si="106"/>
        <v>0</v>
      </c>
      <c r="AA1293" s="1">
        <f t="shared" si="107"/>
        <v>1</v>
      </c>
    </row>
    <row r="1294" spans="26:27" ht="25.5" thickBot="1" thickTop="1">
      <c r="Z1294" s="1">
        <f aca="true" t="shared" si="109" ref="Z1294:Z1357">AD264</f>
        <v>0</v>
      </c>
      <c r="AA1294" s="1">
        <f aca="true" t="shared" si="110" ref="AA1294:AA1357">AE264</f>
        <v>1</v>
      </c>
    </row>
    <row r="1295" spans="26:27" ht="25.5" thickBot="1" thickTop="1">
      <c r="Z1295" s="1">
        <f t="shared" si="109"/>
        <v>0</v>
      </c>
      <c r="AA1295" s="1">
        <f t="shared" si="110"/>
        <v>1</v>
      </c>
    </row>
    <row r="1296" spans="26:27" ht="25.5" thickBot="1" thickTop="1">
      <c r="Z1296" s="1">
        <f t="shared" si="109"/>
        <v>0</v>
      </c>
      <c r="AA1296" s="1">
        <f t="shared" si="110"/>
        <v>1</v>
      </c>
    </row>
    <row r="1297" spans="26:27" ht="25.5" thickBot="1" thickTop="1">
      <c r="Z1297" s="1">
        <f t="shared" si="109"/>
        <v>0</v>
      </c>
      <c r="AA1297" s="1">
        <f t="shared" si="110"/>
        <v>1</v>
      </c>
    </row>
    <row r="1298" spans="26:27" ht="25.5" thickBot="1" thickTop="1">
      <c r="Z1298" s="1">
        <f t="shared" si="109"/>
        <v>0</v>
      </c>
      <c r="AA1298" s="1">
        <f t="shared" si="110"/>
        <v>1</v>
      </c>
    </row>
    <row r="1299" spans="26:27" ht="25.5" thickBot="1" thickTop="1">
      <c r="Z1299" s="1">
        <f t="shared" si="109"/>
        <v>0</v>
      </c>
      <c r="AA1299" s="1">
        <f t="shared" si="110"/>
        <v>1</v>
      </c>
    </row>
    <row r="1300" spans="26:27" ht="25.5" thickBot="1" thickTop="1">
      <c r="Z1300" s="1">
        <f t="shared" si="109"/>
        <v>0</v>
      </c>
      <c r="AA1300" s="1">
        <f t="shared" si="110"/>
        <v>1</v>
      </c>
    </row>
    <row r="1301" spans="26:27" ht="25.5" thickBot="1" thickTop="1">
      <c r="Z1301" s="1">
        <f t="shared" si="109"/>
        <v>0</v>
      </c>
      <c r="AA1301" s="1">
        <f t="shared" si="110"/>
        <v>1</v>
      </c>
    </row>
    <row r="1302" spans="26:27" ht="25.5" thickBot="1" thickTop="1">
      <c r="Z1302" s="1">
        <f t="shared" si="109"/>
        <v>0</v>
      </c>
      <c r="AA1302" s="1">
        <f t="shared" si="110"/>
        <v>1</v>
      </c>
    </row>
    <row r="1303" spans="26:27" ht="25.5" thickBot="1" thickTop="1">
      <c r="Z1303" s="1">
        <f t="shared" si="109"/>
        <v>0</v>
      </c>
      <c r="AA1303" s="1">
        <f t="shared" si="110"/>
        <v>1</v>
      </c>
    </row>
    <row r="1304" spans="26:27" ht="25.5" thickBot="1" thickTop="1">
      <c r="Z1304" s="1">
        <f t="shared" si="109"/>
        <v>0</v>
      </c>
      <c r="AA1304" s="1">
        <f t="shared" si="110"/>
        <v>1</v>
      </c>
    </row>
    <row r="1305" spans="26:27" ht="25.5" thickBot="1" thickTop="1">
      <c r="Z1305" s="1">
        <f t="shared" si="109"/>
        <v>0</v>
      </c>
      <c r="AA1305" s="1">
        <f t="shared" si="110"/>
        <v>1</v>
      </c>
    </row>
    <row r="1306" spans="26:27" ht="25.5" thickBot="1" thickTop="1">
      <c r="Z1306" s="1">
        <f t="shared" si="109"/>
        <v>0</v>
      </c>
      <c r="AA1306" s="1">
        <f t="shared" si="110"/>
        <v>1</v>
      </c>
    </row>
    <row r="1307" spans="26:27" ht="25.5" thickBot="1" thickTop="1">
      <c r="Z1307" s="1">
        <f t="shared" si="109"/>
        <v>0</v>
      </c>
      <c r="AA1307" s="1">
        <f t="shared" si="110"/>
        <v>1</v>
      </c>
    </row>
    <row r="1308" spans="26:27" ht="25.5" thickBot="1" thickTop="1">
      <c r="Z1308" s="1">
        <f t="shared" si="109"/>
        <v>0</v>
      </c>
      <c r="AA1308" s="1">
        <f t="shared" si="110"/>
        <v>1</v>
      </c>
    </row>
    <row r="1309" spans="26:27" ht="25.5" thickBot="1" thickTop="1">
      <c r="Z1309" s="1">
        <f t="shared" si="109"/>
        <v>0</v>
      </c>
      <c r="AA1309" s="1">
        <f t="shared" si="110"/>
        <v>1</v>
      </c>
    </row>
    <row r="1310" spans="26:27" ht="25.5" thickBot="1" thickTop="1">
      <c r="Z1310" s="1">
        <f t="shared" si="109"/>
        <v>0</v>
      </c>
      <c r="AA1310" s="1">
        <f t="shared" si="110"/>
        <v>1</v>
      </c>
    </row>
    <row r="1311" spans="26:27" ht="25.5" thickBot="1" thickTop="1">
      <c r="Z1311" s="1">
        <f t="shared" si="109"/>
        <v>0</v>
      </c>
      <c r="AA1311" s="1">
        <f t="shared" si="110"/>
        <v>1</v>
      </c>
    </row>
    <row r="1312" spans="26:27" ht="25.5" thickBot="1" thickTop="1">
      <c r="Z1312" s="1">
        <f t="shared" si="109"/>
        <v>0</v>
      </c>
      <c r="AA1312" s="1">
        <f t="shared" si="110"/>
        <v>1</v>
      </c>
    </row>
    <row r="1313" spans="26:27" ht="25.5" thickBot="1" thickTop="1">
      <c r="Z1313" s="1">
        <f t="shared" si="109"/>
        <v>0</v>
      </c>
      <c r="AA1313" s="1">
        <f t="shared" si="110"/>
        <v>1</v>
      </c>
    </row>
    <row r="1314" spans="26:27" ht="25.5" thickBot="1" thickTop="1">
      <c r="Z1314" s="1">
        <f t="shared" si="109"/>
        <v>0</v>
      </c>
      <c r="AA1314" s="1">
        <f t="shared" si="110"/>
        <v>1</v>
      </c>
    </row>
    <row r="1315" spans="26:27" ht="25.5" thickBot="1" thickTop="1">
      <c r="Z1315" s="1">
        <f t="shared" si="109"/>
        <v>0</v>
      </c>
      <c r="AA1315" s="1">
        <f t="shared" si="110"/>
        <v>1</v>
      </c>
    </row>
    <row r="1316" spans="26:27" ht="25.5" thickBot="1" thickTop="1">
      <c r="Z1316" s="1">
        <f t="shared" si="109"/>
        <v>0</v>
      </c>
      <c r="AA1316" s="1">
        <f t="shared" si="110"/>
        <v>1</v>
      </c>
    </row>
    <row r="1317" spans="26:27" ht="25.5" thickBot="1" thickTop="1">
      <c r="Z1317" s="1">
        <f t="shared" si="109"/>
        <v>0</v>
      </c>
      <c r="AA1317" s="1">
        <f t="shared" si="110"/>
        <v>1</v>
      </c>
    </row>
    <row r="1318" spans="26:27" ht="25.5" thickBot="1" thickTop="1">
      <c r="Z1318" s="1">
        <f t="shared" si="109"/>
        <v>0</v>
      </c>
      <c r="AA1318" s="1">
        <f t="shared" si="110"/>
        <v>1</v>
      </c>
    </row>
    <row r="1319" spans="26:27" ht="25.5" thickBot="1" thickTop="1">
      <c r="Z1319" s="1">
        <f t="shared" si="109"/>
        <v>0</v>
      </c>
      <c r="AA1319" s="1">
        <f t="shared" si="110"/>
        <v>1</v>
      </c>
    </row>
    <row r="1320" spans="26:27" ht="25.5" thickBot="1" thickTop="1">
      <c r="Z1320" s="1">
        <f t="shared" si="109"/>
        <v>0</v>
      </c>
      <c r="AA1320" s="1">
        <f t="shared" si="110"/>
        <v>1</v>
      </c>
    </row>
    <row r="1321" spans="26:27" ht="25.5" thickBot="1" thickTop="1">
      <c r="Z1321" s="1">
        <f t="shared" si="109"/>
        <v>0</v>
      </c>
      <c r="AA1321" s="1">
        <f t="shared" si="110"/>
        <v>1</v>
      </c>
    </row>
    <row r="1322" spans="26:27" ht="25.5" thickBot="1" thickTop="1">
      <c r="Z1322" s="1">
        <f t="shared" si="109"/>
        <v>0</v>
      </c>
      <c r="AA1322" s="1">
        <f t="shared" si="110"/>
        <v>1</v>
      </c>
    </row>
    <row r="1323" spans="26:27" ht="25.5" thickBot="1" thickTop="1">
      <c r="Z1323" s="1">
        <f t="shared" si="109"/>
        <v>0</v>
      </c>
      <c r="AA1323" s="1">
        <f t="shared" si="110"/>
        <v>1</v>
      </c>
    </row>
    <row r="1324" spans="26:27" ht="25.5" thickBot="1" thickTop="1">
      <c r="Z1324" s="1">
        <f t="shared" si="109"/>
        <v>0</v>
      </c>
      <c r="AA1324" s="1">
        <f t="shared" si="110"/>
        <v>1</v>
      </c>
    </row>
    <row r="1325" spans="26:27" ht="25.5" thickBot="1" thickTop="1">
      <c r="Z1325" s="1">
        <f t="shared" si="109"/>
        <v>0</v>
      </c>
      <c r="AA1325" s="1">
        <f t="shared" si="110"/>
        <v>1</v>
      </c>
    </row>
    <row r="1326" spans="26:27" ht="25.5" thickBot="1" thickTop="1">
      <c r="Z1326" s="1">
        <f t="shared" si="109"/>
        <v>0</v>
      </c>
      <c r="AA1326" s="1">
        <f t="shared" si="110"/>
        <v>1</v>
      </c>
    </row>
    <row r="1327" spans="26:27" ht="25.5" thickBot="1" thickTop="1">
      <c r="Z1327" s="1">
        <f t="shared" si="109"/>
        <v>0</v>
      </c>
      <c r="AA1327" s="1">
        <f t="shared" si="110"/>
        <v>1</v>
      </c>
    </row>
    <row r="1328" ht="14.25" thickTop="1"/>
  </sheetData>
  <sheetProtection/>
  <mergeCells count="3">
    <mergeCell ref="B2:X2"/>
    <mergeCell ref="Y3:AB3"/>
    <mergeCell ref="B65:X6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okuda</cp:lastModifiedBy>
  <cp:lastPrinted>2022-01-22T03:04:06Z</cp:lastPrinted>
  <dcterms:created xsi:type="dcterms:W3CDTF">2018-09-07T00:15:21Z</dcterms:created>
  <dcterms:modified xsi:type="dcterms:W3CDTF">2022-01-22T03:40:04Z</dcterms:modified>
  <cp:category/>
  <cp:version/>
  <cp:contentType/>
  <cp:contentStatus/>
</cp:coreProperties>
</file>